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aeticianitschke/Documents/Grisard/Offres/Particulier novembre 2023/"/>
    </mc:Choice>
  </mc:AlternateContent>
  <xr:revisionPtr revIDLastSave="0" documentId="13_ncr:1_{84BCCA49-EAA0-F74A-A480-770941E40598}" xr6:coauthVersionLast="47" xr6:coauthVersionMax="47" xr10:uidLastSave="{00000000-0000-0000-0000-000000000000}"/>
  <bookViews>
    <workbookView xWindow="240" yWindow="500" windowWidth="27200" windowHeight="15760" xr2:uid="{00000000-000D-0000-FFFF-FFFF00000000}"/>
  </bookViews>
  <sheets>
    <sheet name="Filleul 1" sheetId="2" r:id="rId1"/>
  </sheets>
  <definedNames>
    <definedName name="_xlnm.Print_Area" localSheetId="0">'Filleul 1'!$A$2:$AO$43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47" i="2" l="1"/>
  <c r="AO46" i="2"/>
  <c r="AO44" i="2"/>
  <c r="AO43" i="2"/>
  <c r="AO42" i="2"/>
  <c r="AO41" i="2"/>
  <c r="AO40" i="2"/>
  <c r="AO39" i="2"/>
  <c r="AO38" i="2"/>
  <c r="AO37" i="2"/>
  <c r="AO36" i="2"/>
  <c r="AO34" i="2"/>
  <c r="AO33" i="2"/>
  <c r="AO31" i="2"/>
  <c r="AO30" i="2"/>
  <c r="AO29" i="2"/>
  <c r="AO28" i="2"/>
  <c r="AO27" i="2"/>
  <c r="AO26" i="2"/>
  <c r="AO25" i="2"/>
  <c r="AO24" i="2"/>
  <c r="AO23" i="2"/>
  <c r="AO22" i="2"/>
  <c r="AO21" i="2"/>
  <c r="AO20" i="2"/>
  <c r="AO19" i="2"/>
  <c r="AO17" i="2"/>
  <c r="AO13" i="2"/>
  <c r="AO14" i="2"/>
  <c r="AO18" i="2"/>
  <c r="AO15" i="2"/>
  <c r="AO50" i="2" l="1"/>
</calcChain>
</file>

<file path=xl/sharedStrings.xml><?xml version="1.0" encoding="utf-8"?>
<sst xmlns="http://schemas.openxmlformats.org/spreadsheetml/2006/main" count="111" uniqueCount="80">
  <si>
    <t>Prénom</t>
  </si>
  <si>
    <t>Constance</t>
  </si>
  <si>
    <t xml:space="preserve">Nom </t>
  </si>
  <si>
    <t>Adresse</t>
  </si>
  <si>
    <t>CP</t>
  </si>
  <si>
    <t xml:space="preserve">Commune </t>
  </si>
  <si>
    <t xml:space="preserve">Tél </t>
  </si>
  <si>
    <t xml:space="preserve">Mail </t>
  </si>
  <si>
    <t>Millésime courant</t>
  </si>
  <si>
    <t>Millésimes antérieurs</t>
  </si>
  <si>
    <t>Nom de cuvée</t>
  </si>
  <si>
    <r>
      <t xml:space="preserve">Cépage               </t>
    </r>
    <r>
      <rPr>
        <i/>
        <sz val="12"/>
        <color theme="1"/>
        <rFont val="Calibri (Corps)"/>
      </rPr>
      <t>Appellation / Cru</t>
    </r>
  </si>
  <si>
    <t>Année</t>
  </si>
  <si>
    <t>75 cL</t>
  </si>
  <si>
    <t>Magnum 1,5 L</t>
  </si>
  <si>
    <t>Montant</t>
  </si>
  <si>
    <t>Vins blancs</t>
  </si>
  <si>
    <t xml:space="preserve">  </t>
  </si>
  <si>
    <t>Prémice</t>
  </si>
  <si>
    <r>
      <t xml:space="preserve">Jacquère                        </t>
    </r>
    <r>
      <rPr>
        <i/>
        <sz val="12"/>
        <color theme="1"/>
        <rFont val="Calibri (Corps)"/>
      </rPr>
      <t xml:space="preserve">AOP Savoie blanc </t>
    </r>
    <r>
      <rPr>
        <i/>
        <sz val="13.5"/>
        <color theme="1"/>
        <rFont val="Calibri"/>
        <family val="2"/>
        <scheme val="minor"/>
      </rPr>
      <t xml:space="preserve">  </t>
    </r>
    <r>
      <rPr>
        <sz val="13.5"/>
        <color theme="1"/>
        <rFont val="Calibri"/>
        <family val="2"/>
        <scheme val="minor"/>
      </rPr>
      <t xml:space="preserve">            </t>
    </r>
  </si>
  <si>
    <t>Belle Lurette</t>
  </si>
  <si>
    <r>
      <t xml:space="preserve">Assemblage                  </t>
    </r>
    <r>
      <rPr>
        <sz val="12"/>
        <color theme="1"/>
        <rFont val="Calibri (Corps)"/>
      </rPr>
      <t xml:space="preserve"> </t>
    </r>
    <r>
      <rPr>
        <i/>
        <sz val="12"/>
        <color theme="1"/>
        <rFont val="Calibri (Corps)"/>
      </rPr>
      <t>IGP Vin des Allobroges</t>
    </r>
  </si>
  <si>
    <t>Distingué</t>
  </si>
  <si>
    <r>
      <t xml:space="preserve">Chardonnay                   </t>
    </r>
    <r>
      <rPr>
        <i/>
        <sz val="12"/>
        <color theme="1"/>
        <rFont val="Calibri (Corps)"/>
      </rPr>
      <t xml:space="preserve"> AOP Savoie blanc</t>
    </r>
  </si>
  <si>
    <t>Vice-Versa</t>
  </si>
  <si>
    <r>
      <t xml:space="preserve">Verdesse                      </t>
    </r>
    <r>
      <rPr>
        <i/>
        <sz val="12"/>
        <color theme="1"/>
        <rFont val="Calibri (Corps)"/>
      </rPr>
      <t>IGP Vin des Allobroges</t>
    </r>
  </si>
  <si>
    <t>Originelle</t>
  </si>
  <si>
    <r>
      <t xml:space="preserve">Mondeuse blanche                    </t>
    </r>
    <r>
      <rPr>
        <i/>
        <sz val="12"/>
        <color theme="1"/>
        <rFont val="Calibri (Corps)"/>
      </rPr>
      <t>AOP Savoie blanc</t>
    </r>
    <r>
      <rPr>
        <sz val="12"/>
        <color theme="1"/>
        <rFont val="Calibri (Corps)"/>
      </rPr>
      <t xml:space="preserve">  </t>
    </r>
  </si>
  <si>
    <t>2018-2019</t>
  </si>
  <si>
    <t>Précieuse</t>
  </si>
  <si>
    <r>
      <t xml:space="preserve">Pinot gris                   </t>
    </r>
    <r>
      <rPr>
        <i/>
        <sz val="13.5"/>
        <color theme="1"/>
        <rFont val="Calibri"/>
        <family val="2"/>
        <scheme val="minor"/>
      </rPr>
      <t xml:space="preserve">   </t>
    </r>
    <r>
      <rPr>
        <i/>
        <sz val="12"/>
        <color theme="1"/>
        <rFont val="Calibri (Corps)"/>
      </rPr>
      <t>IGP Vin des Allobroges</t>
    </r>
  </si>
  <si>
    <t>Souveraine</t>
  </si>
  <si>
    <r>
      <t xml:space="preserve">Altesse                         </t>
    </r>
    <r>
      <rPr>
        <i/>
        <sz val="12"/>
        <color theme="1"/>
        <rFont val="Calibri (Corps)"/>
      </rPr>
      <t xml:space="preserve">AOP Roussette de Savoie </t>
    </r>
  </si>
  <si>
    <t>Fleur de Savoie</t>
  </si>
  <si>
    <t>Opulent</t>
  </si>
  <si>
    <r>
      <t>Roussanne</t>
    </r>
    <r>
      <rPr>
        <sz val="9"/>
        <color theme="1"/>
        <rFont val="Calibri"/>
        <family val="2"/>
        <scheme val="minor"/>
      </rPr>
      <t xml:space="preserve">                  </t>
    </r>
    <r>
      <rPr>
        <i/>
        <sz val="9"/>
        <color theme="1"/>
        <rFont val="Calibri"/>
        <family val="2"/>
        <scheme val="minor"/>
      </rPr>
      <t xml:space="preserve">              </t>
    </r>
    <r>
      <rPr>
        <i/>
        <sz val="9"/>
        <color theme="1"/>
        <rFont val="Calibri (Corps)"/>
      </rPr>
      <t>AOP Savoie blanc                               Cru Chignin Bergeron</t>
    </r>
  </si>
  <si>
    <t>Dénivelé 175</t>
  </si>
  <si>
    <r>
      <t>Roussanne</t>
    </r>
    <r>
      <rPr>
        <i/>
        <sz val="9"/>
        <color theme="1"/>
        <rFont val="Calibri (Corps)"/>
      </rPr>
      <t xml:space="preserve">                                AOP Savoie blanc                               Cru Chignin Bergeron</t>
    </r>
  </si>
  <si>
    <t>Première Trace</t>
  </si>
  <si>
    <r>
      <t>Assemblage</t>
    </r>
    <r>
      <rPr>
        <i/>
        <sz val="9"/>
        <color theme="1"/>
        <rFont val="Calibri (Corps)"/>
      </rPr>
      <t xml:space="preserve">                               VSIG Vin de France</t>
    </r>
  </si>
  <si>
    <t>Hors du Temps</t>
  </si>
  <si>
    <r>
      <t>Pinot gris</t>
    </r>
    <r>
      <rPr>
        <i/>
        <sz val="9"/>
        <color theme="1"/>
        <rFont val="Calibri (Corps)"/>
      </rPr>
      <t xml:space="preserve">                                    VSIG Vin de France</t>
    </r>
  </si>
  <si>
    <r>
      <t>2022</t>
    </r>
    <r>
      <rPr>
        <i/>
        <sz val="8"/>
        <color theme="1"/>
        <rFont val="Calibri (Corps)"/>
      </rPr>
      <t xml:space="preserve"> 50 cL</t>
    </r>
  </si>
  <si>
    <r>
      <rPr>
        <sz val="15"/>
        <color theme="1"/>
        <rFont val="Calibri"/>
        <family val="2"/>
        <scheme val="minor"/>
      </rPr>
      <t xml:space="preserve">Petite Sainte Marie               </t>
    </r>
    <r>
      <rPr>
        <i/>
        <sz val="15"/>
        <color theme="1"/>
        <rFont val="Calibri"/>
        <family val="2"/>
        <scheme val="minor"/>
      </rPr>
      <t xml:space="preserve">               </t>
    </r>
    <r>
      <rPr>
        <i/>
        <sz val="12"/>
        <color theme="1"/>
        <rFont val="Calibri (Corps)"/>
      </rPr>
      <t>VSIG Vin de France</t>
    </r>
  </si>
  <si>
    <r>
      <t>2021</t>
    </r>
    <r>
      <rPr>
        <i/>
        <sz val="8"/>
        <color theme="1"/>
        <rFont val="Calibri (Corps)"/>
      </rPr>
      <t xml:space="preserve"> 50 cL</t>
    </r>
  </si>
  <si>
    <r>
      <rPr>
        <sz val="15"/>
        <color theme="1"/>
        <rFont val="Calibri"/>
        <family val="2"/>
        <scheme val="minor"/>
      </rPr>
      <t xml:space="preserve">La Grise                                       </t>
    </r>
    <r>
      <rPr>
        <i/>
        <sz val="15"/>
        <color theme="1"/>
        <rFont val="Calibri"/>
        <family val="2"/>
        <scheme val="minor"/>
      </rPr>
      <t xml:space="preserve">               </t>
    </r>
    <r>
      <rPr>
        <i/>
        <sz val="12"/>
        <color theme="1"/>
        <rFont val="Calibri (Corps)"/>
      </rPr>
      <t>VSIG Vin de France</t>
    </r>
  </si>
  <si>
    <r>
      <rPr>
        <sz val="15"/>
        <color theme="1"/>
        <rFont val="Calibri"/>
        <family val="2"/>
        <scheme val="minor"/>
      </rPr>
      <t xml:space="preserve">Bia Blanc               </t>
    </r>
    <r>
      <rPr>
        <i/>
        <sz val="15"/>
        <color theme="1"/>
        <rFont val="Calibri"/>
        <family val="2"/>
        <scheme val="minor"/>
      </rPr>
      <t xml:space="preserve">                                   </t>
    </r>
    <r>
      <rPr>
        <i/>
        <sz val="12"/>
        <color theme="1"/>
        <rFont val="Calibri (Corps)"/>
      </rPr>
      <t>VSIG Vin de France</t>
    </r>
  </si>
  <si>
    <t>Vin rosé</t>
  </si>
  <si>
    <t>Inattendu</t>
  </si>
  <si>
    <r>
      <t xml:space="preserve">Mondeuse noire          </t>
    </r>
    <r>
      <rPr>
        <i/>
        <sz val="11"/>
        <color theme="1"/>
        <rFont val="Calibri (Corps)"/>
      </rPr>
      <t>AOP Savoie rosé</t>
    </r>
  </si>
  <si>
    <t>2021 puis 2022</t>
  </si>
  <si>
    <t>Vins rouges</t>
  </si>
  <si>
    <t>Opportun</t>
  </si>
  <si>
    <r>
      <t xml:space="preserve">Gamay                         </t>
    </r>
    <r>
      <rPr>
        <i/>
        <sz val="11"/>
        <color theme="1"/>
        <rFont val="Calibri (Corps)"/>
      </rPr>
      <t>AOP Savoie rouge</t>
    </r>
  </si>
  <si>
    <t>Raffiné</t>
  </si>
  <si>
    <r>
      <t xml:space="preserve">Pinot noir                       </t>
    </r>
    <r>
      <rPr>
        <i/>
        <sz val="11"/>
        <color theme="1"/>
        <rFont val="Calibri (Corps)"/>
      </rPr>
      <t>AOP Savoie rouge</t>
    </r>
  </si>
  <si>
    <t>Obstinée</t>
  </si>
  <si>
    <r>
      <t xml:space="preserve">Mondeuse noire        </t>
    </r>
    <r>
      <rPr>
        <i/>
        <sz val="11"/>
        <color theme="1"/>
        <rFont val="Calibri (Corps)"/>
      </rPr>
      <t>AOP Savoie rouge</t>
    </r>
  </si>
  <si>
    <t>Audacieuse</t>
  </si>
  <si>
    <r>
      <t xml:space="preserve">Mondeuse noire            </t>
    </r>
    <r>
      <rPr>
        <i/>
        <sz val="9"/>
        <color theme="1"/>
        <rFont val="Calibri (Corps)"/>
      </rPr>
      <t>AOP Savoie rouge                              Cru Saint Jean de la Porte</t>
    </r>
  </si>
  <si>
    <r>
      <t xml:space="preserve">Mondeuse noire            </t>
    </r>
    <r>
      <rPr>
        <i/>
        <sz val="9"/>
        <color theme="1"/>
        <rFont val="Calibri (Corps)"/>
      </rPr>
      <t>AOP Savoie rouge                               Cru Arbin</t>
    </r>
  </si>
  <si>
    <t>Les Molières</t>
  </si>
  <si>
    <t>Vertige</t>
  </si>
  <si>
    <t>C'dhuysan</t>
  </si>
  <si>
    <r>
      <t xml:space="preserve">Etraire de la Dhuy         </t>
    </r>
    <r>
      <rPr>
        <i/>
        <sz val="9"/>
        <color theme="1"/>
        <rFont val="Calibri (Corps)"/>
      </rPr>
      <t>IGP Isère Coteaux du Grésivaudan</t>
    </r>
  </si>
  <si>
    <t>Fougueux</t>
  </si>
  <si>
    <r>
      <t xml:space="preserve">Persan                          </t>
    </r>
    <r>
      <rPr>
        <i/>
        <sz val="11"/>
        <color theme="1"/>
        <rFont val="Calibri (Corps)"/>
      </rPr>
      <t>AOP Savoie rouge</t>
    </r>
  </si>
  <si>
    <t>Bulles</t>
  </si>
  <si>
    <t>Envol</t>
  </si>
  <si>
    <r>
      <t xml:space="preserve">Assemblage                </t>
    </r>
    <r>
      <rPr>
        <i/>
        <sz val="11"/>
        <color theme="1"/>
        <rFont val="Calibri (Corps)"/>
      </rPr>
      <t>AOP Savoie blanc - Crémant</t>
    </r>
  </si>
  <si>
    <t xml:space="preserve">Dans la limite des stocks disponibles                                                                                               Millésimes susceptibles de changement en cours d'année                                                                                                     </t>
  </si>
  <si>
    <t>Incarnat</t>
  </si>
  <si>
    <r>
      <t xml:space="preserve">Assemblage                   </t>
    </r>
    <r>
      <rPr>
        <i/>
        <sz val="11"/>
        <color theme="1"/>
        <rFont val="Calibri (Corps)"/>
      </rPr>
      <t>VSIG Vin de France</t>
    </r>
  </si>
  <si>
    <r>
      <rPr>
        <b/>
        <sz val="14"/>
        <color theme="1"/>
        <rFont val="Calibri"/>
        <family val="2"/>
        <scheme val="minor"/>
      </rPr>
      <t xml:space="preserve">Maison Philippe Grisard </t>
    </r>
    <r>
      <rPr>
        <sz val="14"/>
        <color theme="1"/>
        <rFont val="Calibri"/>
        <family val="2"/>
        <scheme val="minor"/>
      </rPr>
      <t xml:space="preserve"> 33, place de Maréchet  73800 Cruet                                                                                 04 79 84 30 91                                                                                                                                                    vins@philippegrisard.com     -    www.maisonphilippegrisard.com</t>
    </r>
  </si>
  <si>
    <r>
      <rPr>
        <b/>
        <sz val="14"/>
        <color theme="1"/>
        <rFont val="Calibri (Corps)_x0000_"/>
      </rPr>
      <t xml:space="preserve">Horaires d'ouverture : </t>
    </r>
    <r>
      <rPr>
        <b/>
        <sz val="14"/>
        <color theme="1"/>
        <rFont val="Calibri"/>
        <family val="2"/>
        <scheme val="minor"/>
      </rPr>
      <t xml:space="preserve">                                                                                                          </t>
    </r>
    <r>
      <rPr>
        <sz val="14"/>
        <color theme="1"/>
        <rFont val="Calibri"/>
        <family val="2"/>
        <scheme val="minor"/>
      </rPr>
      <t>lundi au samedi 9h-12h et 14h-18h                                                                         samedi fermeture à 17h</t>
    </r>
  </si>
  <si>
    <t>Total</t>
  </si>
  <si>
    <t>BON DE COMMANDE</t>
  </si>
  <si>
    <t>Tarifs - départ cave - valables jusqu'au 30/11/2023</t>
  </si>
  <si>
    <t>5+1</t>
  </si>
  <si>
    <t>Livraison offerte dès 250 €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</si>
</sst>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0.00;\-0.00;;@"/>
  </numFmts>
  <fonts count="45"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3.5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2"/>
      <color theme="1"/>
      <name val="Calibri (Corps)"/>
    </font>
    <font>
      <b/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5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rgb="FF000000"/>
      <name val="Calibri"/>
      <family val="2"/>
      <scheme val="minor"/>
    </font>
    <font>
      <sz val="15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3.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 (Corps)"/>
    </font>
    <font>
      <sz val="9"/>
      <color theme="1"/>
      <name val="Calibri"/>
      <family val="2"/>
      <scheme val="minor"/>
    </font>
    <font>
      <i/>
      <sz val="9"/>
      <color theme="1"/>
      <name val="Calibri (Corps)"/>
    </font>
    <font>
      <i/>
      <sz val="8"/>
      <color theme="1"/>
      <name val="Calibri (Corps)"/>
    </font>
    <font>
      <i/>
      <sz val="15"/>
      <color theme="1"/>
      <name val="Calibri"/>
      <family val="2"/>
      <scheme val="minor"/>
    </font>
    <font>
      <i/>
      <sz val="11"/>
      <color theme="1"/>
      <name val="Calibri (Corps)"/>
    </font>
    <font>
      <strike/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sz val="13"/>
      <color rgb="FFEDEDED"/>
      <name val="Calibri"/>
      <family val="2"/>
      <scheme val="minor"/>
    </font>
    <font>
      <sz val="13"/>
      <color rgb="FFF2F2F2"/>
      <name val="Calibri"/>
      <family val="2"/>
      <scheme val="minor"/>
    </font>
    <font>
      <sz val="13"/>
      <color theme="0" tint="-4.9989318521683403E-2"/>
      <name val="Calibri"/>
      <family val="2"/>
      <scheme val="minor"/>
    </font>
    <font>
      <sz val="12.5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 (Corps)_x0000_"/>
    </font>
    <font>
      <b/>
      <sz val="15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DAD2"/>
        <bgColor indexed="64"/>
      </patternFill>
    </fill>
    <fill>
      <patternFill patternType="solid">
        <fgColor rgb="FFEEFF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EEFFD7"/>
        <bgColor rgb="FF000000"/>
      </patternFill>
    </fill>
    <fill>
      <patternFill patternType="solid">
        <fgColor rgb="FFEDEDED"/>
        <bgColor indexed="64"/>
      </patternFill>
    </fill>
    <fill>
      <patternFill patternType="solid">
        <fgColor rgb="FFEDEDED"/>
        <bgColor rgb="FF000000"/>
      </patternFill>
    </fill>
    <fill>
      <patternFill patternType="solid">
        <fgColor rgb="FFE6EBF6"/>
        <bgColor indexed="64"/>
      </patternFill>
    </fill>
    <fill>
      <patternFill patternType="solid">
        <fgColor rgb="FFECE7AB"/>
        <bgColor indexed="64"/>
      </patternFill>
    </fill>
    <fill>
      <patternFill patternType="solid">
        <fgColor rgb="FFFEF8D3"/>
        <bgColor indexed="64"/>
      </patternFill>
    </fill>
    <fill>
      <patternFill patternType="solid">
        <fgColor rgb="FFDC75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EFDAE5"/>
        <bgColor indexed="64"/>
      </patternFill>
    </fill>
    <fill>
      <patternFill patternType="solid">
        <fgColor rgb="FF7F0000"/>
        <bgColor indexed="64"/>
      </patternFill>
    </fill>
    <fill>
      <patternFill patternType="solid">
        <fgColor rgb="FFFFC3BA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EADC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239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1" fillId="0" borderId="0" xfId="1"/>
    <xf numFmtId="0" fontId="1" fillId="2" borderId="4" xfId="1" applyFill="1" applyBorder="1" applyAlignment="1">
      <alignment horizontal="center"/>
    </xf>
    <xf numFmtId="0" fontId="1" fillId="2" borderId="5" xfId="1" applyFill="1" applyBorder="1" applyAlignment="1">
      <alignment horizontal="center"/>
    </xf>
    <xf numFmtId="0" fontId="1" fillId="2" borderId="6" xfId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Alignment="1">
      <alignment wrapText="1"/>
    </xf>
    <xf numFmtId="0" fontId="5" fillId="0" borderId="0" xfId="1" applyFont="1"/>
    <xf numFmtId="0" fontId="6" fillId="0" borderId="0" xfId="1" applyFont="1"/>
    <xf numFmtId="0" fontId="4" fillId="0" borderId="0" xfId="1" applyFont="1" applyAlignment="1">
      <alignment horizontal="center"/>
    </xf>
    <xf numFmtId="0" fontId="1" fillId="0" borderId="7" xfId="1" applyBorder="1"/>
    <xf numFmtId="0" fontId="7" fillId="0" borderId="8" xfId="1" applyFont="1" applyBorder="1" applyAlignment="1">
      <alignment vertical="center"/>
    </xf>
    <xf numFmtId="0" fontId="1" fillId="3" borderId="7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1" fillId="3" borderId="9" xfId="1" applyFill="1" applyBorder="1" applyAlignment="1" applyProtection="1">
      <alignment horizontal="center" vertical="center"/>
      <protection locked="0"/>
    </xf>
    <xf numFmtId="0" fontId="7" fillId="0" borderId="0" xfId="1" applyFont="1" applyAlignment="1">
      <alignment vertical="center"/>
    </xf>
    <xf numFmtId="0" fontId="7" fillId="0" borderId="0" xfId="1" applyFont="1"/>
    <xf numFmtId="0" fontId="1" fillId="0" borderId="0" xfId="1" applyAlignment="1">
      <alignment vertical="center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7" fillId="0" borderId="11" xfId="1" applyFont="1" applyBorder="1"/>
    <xf numFmtId="0" fontId="7" fillId="0" borderId="11" xfId="1" applyFont="1" applyBorder="1" applyAlignment="1">
      <alignment vertical="center"/>
    </xf>
    <xf numFmtId="0" fontId="1" fillId="0" borderId="13" xfId="1" applyBorder="1"/>
    <xf numFmtId="0" fontId="1" fillId="0" borderId="0" xfId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center" vertical="center" wrapText="1"/>
    </xf>
    <xf numFmtId="0" fontId="8" fillId="4" borderId="14" xfId="1" applyFont="1" applyFill="1" applyBorder="1" applyAlignment="1">
      <alignment horizontal="center" vertical="center"/>
    </xf>
    <xf numFmtId="0" fontId="8" fillId="4" borderId="15" xfId="1" applyFont="1" applyFill="1" applyBorder="1" applyAlignment="1">
      <alignment horizontal="center" vertical="center"/>
    </xf>
    <xf numFmtId="0" fontId="8" fillId="4" borderId="16" xfId="1" applyFont="1" applyFill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3" fillId="5" borderId="19" xfId="1" applyFont="1" applyFill="1" applyBorder="1" applyAlignment="1">
      <alignment horizontal="center" vertical="center"/>
    </xf>
    <xf numFmtId="0" fontId="15" fillId="0" borderId="5" xfId="1" applyFont="1" applyBorder="1" applyAlignment="1">
      <alignment vertical="center" textRotation="90"/>
    </xf>
    <xf numFmtId="0" fontId="4" fillId="0" borderId="15" xfId="1" applyFont="1" applyBorder="1" applyAlignment="1">
      <alignment horizontal="center"/>
    </xf>
    <xf numFmtId="0" fontId="1" fillId="0" borderId="15" xfId="1" applyBorder="1" applyAlignment="1">
      <alignment wrapText="1"/>
    </xf>
    <xf numFmtId="0" fontId="1" fillId="0" borderId="11" xfId="1" applyBorder="1"/>
    <xf numFmtId="0" fontId="6" fillId="0" borderId="11" xfId="1" applyFont="1" applyBorder="1"/>
    <xf numFmtId="0" fontId="1" fillId="0" borderId="15" xfId="1" applyBorder="1"/>
    <xf numFmtId="0" fontId="17" fillId="6" borderId="22" xfId="1" applyFont="1" applyFill="1" applyBorder="1" applyAlignment="1">
      <alignment horizontal="center" vertical="center" wrapText="1"/>
    </xf>
    <xf numFmtId="0" fontId="18" fillId="7" borderId="10" xfId="1" applyFont="1" applyFill="1" applyBorder="1" applyAlignment="1">
      <alignment horizontal="center" vertical="center" wrapText="1"/>
    </xf>
    <xf numFmtId="2" fontId="19" fillId="0" borderId="10" xfId="2" applyNumberFormat="1" applyFont="1" applyBorder="1" applyAlignment="1" applyProtection="1">
      <alignment horizontal="center" vertical="center"/>
    </xf>
    <xf numFmtId="0" fontId="20" fillId="8" borderId="10" xfId="1" applyFont="1" applyFill="1" applyBorder="1" applyAlignment="1" applyProtection="1">
      <alignment horizontal="center" vertical="center"/>
      <protection locked="0"/>
    </xf>
    <xf numFmtId="44" fontId="0" fillId="0" borderId="0" xfId="2" applyFont="1" applyAlignment="1">
      <alignment horizontal="center" vertical="center"/>
    </xf>
    <xf numFmtId="44" fontId="13" fillId="0" borderId="0" xfId="2" applyFont="1" applyAlignment="1">
      <alignment horizontal="center" vertical="center"/>
    </xf>
    <xf numFmtId="44" fontId="0" fillId="0" borderId="0" xfId="2" applyFont="1" applyBorder="1" applyAlignment="1">
      <alignment horizontal="center" vertical="center"/>
    </xf>
    <xf numFmtId="0" fontId="15" fillId="0" borderId="0" xfId="1" applyFont="1" applyAlignment="1">
      <alignment vertical="center" textRotation="90"/>
    </xf>
    <xf numFmtId="0" fontId="4" fillId="0" borderId="2" xfId="1" applyFont="1" applyBorder="1" applyAlignment="1">
      <alignment horizontal="center"/>
    </xf>
    <xf numFmtId="0" fontId="1" fillId="0" borderId="2" xfId="1" applyBorder="1" applyAlignment="1">
      <alignment wrapText="1"/>
    </xf>
    <xf numFmtId="0" fontId="24" fillId="0" borderId="0" xfId="1" applyFont="1"/>
    <xf numFmtId="0" fontId="1" fillId="12" borderId="24" xfId="1" applyFill="1" applyBorder="1" applyAlignment="1">
      <alignment horizontal="center" vertical="center" textRotation="90"/>
    </xf>
    <xf numFmtId="0" fontId="7" fillId="6" borderId="23" xfId="1" applyFont="1" applyFill="1" applyBorder="1" applyAlignment="1">
      <alignment horizontal="center" vertical="center" wrapText="1"/>
    </xf>
    <xf numFmtId="2" fontId="26" fillId="0" borderId="10" xfId="2" applyNumberFormat="1" applyFont="1" applyBorder="1" applyAlignment="1" applyProtection="1">
      <alignment horizontal="center" vertical="center"/>
    </xf>
    <xf numFmtId="2" fontId="21" fillId="9" borderId="25" xfId="2" applyNumberFormat="1" applyFont="1" applyFill="1" applyBorder="1" applyAlignment="1" applyProtection="1">
      <alignment horizontal="center" vertical="center"/>
    </xf>
    <xf numFmtId="2" fontId="21" fillId="9" borderId="26" xfId="2" applyNumberFormat="1" applyFont="1" applyFill="1" applyBorder="1" applyAlignment="1">
      <alignment horizontal="center" vertical="center"/>
    </xf>
    <xf numFmtId="0" fontId="5" fillId="9" borderId="27" xfId="2" applyNumberFormat="1" applyFont="1" applyFill="1" applyBorder="1" applyAlignment="1" applyProtection="1">
      <alignment horizontal="center" vertical="center"/>
    </xf>
    <xf numFmtId="2" fontId="22" fillId="9" borderId="25" xfId="2" applyNumberFormat="1" applyFont="1" applyFill="1" applyBorder="1" applyAlignment="1" applyProtection="1">
      <alignment horizontal="center" vertical="center"/>
    </xf>
    <xf numFmtId="2" fontId="22" fillId="9" borderId="28" xfId="2" applyNumberFormat="1" applyFont="1" applyFill="1" applyBorder="1" applyAlignment="1">
      <alignment horizontal="center" vertical="center"/>
    </xf>
    <xf numFmtId="2" fontId="23" fillId="10" borderId="28" xfId="1" applyNumberFormat="1" applyFont="1" applyFill="1" applyBorder="1" applyAlignment="1">
      <alignment horizontal="center" vertical="center"/>
    </xf>
    <xf numFmtId="2" fontId="22" fillId="9" borderId="26" xfId="2" applyNumberFormat="1" applyFont="1" applyFill="1" applyBorder="1" applyAlignment="1">
      <alignment horizontal="center" vertical="center"/>
    </xf>
    <xf numFmtId="2" fontId="22" fillId="9" borderId="28" xfId="2" applyNumberFormat="1" applyFont="1" applyFill="1" applyBorder="1" applyAlignment="1" applyProtection="1">
      <alignment horizontal="center" vertical="center"/>
    </xf>
    <xf numFmtId="0" fontId="6" fillId="9" borderId="27" xfId="2" applyNumberFormat="1" applyFont="1" applyFill="1" applyBorder="1" applyAlignment="1" applyProtection="1">
      <alignment horizontal="center" vertical="center"/>
    </xf>
    <xf numFmtId="164" fontId="1" fillId="11" borderId="29" xfId="1" applyNumberFormat="1" applyFill="1" applyBorder="1" applyAlignment="1">
      <alignment horizontal="center" vertical="center"/>
    </xf>
    <xf numFmtId="0" fontId="1" fillId="12" borderId="30" xfId="1" applyFill="1" applyBorder="1" applyAlignment="1">
      <alignment horizontal="center" vertical="center" textRotation="90"/>
    </xf>
    <xf numFmtId="0" fontId="17" fillId="13" borderId="31" xfId="1" applyFont="1" applyFill="1" applyBorder="1" applyAlignment="1">
      <alignment horizontal="center" vertical="center" wrapText="1"/>
    </xf>
    <xf numFmtId="0" fontId="7" fillId="13" borderId="32" xfId="1" applyFont="1" applyFill="1" applyBorder="1" applyAlignment="1">
      <alignment horizontal="center" vertical="center" wrapText="1"/>
    </xf>
    <xf numFmtId="0" fontId="5" fillId="4" borderId="10" xfId="1" applyFont="1" applyFill="1" applyBorder="1" applyAlignment="1">
      <alignment horizontal="center" vertical="center" wrapText="1"/>
    </xf>
    <xf numFmtId="0" fontId="20" fillId="8" borderId="33" xfId="1" applyFont="1" applyFill="1" applyBorder="1" applyAlignment="1" applyProtection="1">
      <alignment horizontal="center" vertical="center"/>
      <protection locked="0"/>
    </xf>
    <xf numFmtId="2" fontId="21" fillId="9" borderId="0" xfId="2" applyNumberFormat="1" applyFont="1" applyFill="1" applyBorder="1" applyAlignment="1" applyProtection="1">
      <alignment horizontal="center" vertical="center"/>
    </xf>
    <xf numFmtId="2" fontId="21" fillId="9" borderId="34" xfId="2" applyNumberFormat="1" applyFont="1" applyFill="1" applyBorder="1" applyAlignment="1">
      <alignment horizontal="center" vertical="center"/>
    </xf>
    <xf numFmtId="0" fontId="5" fillId="9" borderId="35" xfId="2" applyNumberFormat="1" applyFont="1" applyFill="1" applyBorder="1" applyAlignment="1" applyProtection="1">
      <alignment horizontal="center" vertical="center"/>
    </xf>
    <xf numFmtId="2" fontId="22" fillId="9" borderId="36" xfId="2" applyNumberFormat="1" applyFont="1" applyFill="1" applyBorder="1" applyAlignment="1" applyProtection="1">
      <alignment horizontal="center" vertical="center"/>
    </xf>
    <xf numFmtId="2" fontId="22" fillId="9" borderId="0" xfId="2" applyNumberFormat="1" applyFont="1" applyFill="1" applyBorder="1" applyAlignment="1">
      <alignment horizontal="center" vertical="center"/>
    </xf>
    <xf numFmtId="2" fontId="23" fillId="10" borderId="0" xfId="1" applyNumberFormat="1" applyFont="1" applyFill="1" applyAlignment="1">
      <alignment horizontal="center" vertical="center"/>
    </xf>
    <xf numFmtId="2" fontId="22" fillId="9" borderId="34" xfId="2" applyNumberFormat="1" applyFont="1" applyFill="1" applyBorder="1" applyAlignment="1">
      <alignment horizontal="center" vertical="center"/>
    </xf>
    <xf numFmtId="2" fontId="22" fillId="9" borderId="0" xfId="2" applyNumberFormat="1" applyFont="1" applyFill="1" applyBorder="1" applyAlignment="1" applyProtection="1">
      <alignment horizontal="center" vertical="center"/>
    </xf>
    <xf numFmtId="0" fontId="6" fillId="9" borderId="35" xfId="2" applyNumberFormat="1" applyFont="1" applyFill="1" applyBorder="1" applyAlignment="1" applyProtection="1">
      <alignment horizontal="center" vertical="center"/>
    </xf>
    <xf numFmtId="164" fontId="1" fillId="11" borderId="37" xfId="1" applyNumberFormat="1" applyFill="1" applyBorder="1" applyAlignment="1">
      <alignment horizontal="center" vertical="center"/>
    </xf>
    <xf numFmtId="0" fontId="17" fillId="6" borderId="31" xfId="1" applyFont="1" applyFill="1" applyBorder="1" applyAlignment="1">
      <alignment horizontal="center" vertical="center" wrapText="1"/>
    </xf>
    <xf numFmtId="0" fontId="7" fillId="6" borderId="32" xfId="1" applyFont="1" applyFill="1" applyBorder="1" applyAlignment="1">
      <alignment horizontal="center" vertical="center" wrapText="1"/>
    </xf>
    <xf numFmtId="0" fontId="5" fillId="4" borderId="10" xfId="1" applyFont="1" applyFill="1" applyBorder="1" applyAlignment="1">
      <alignment horizontal="center" vertical="center"/>
    </xf>
    <xf numFmtId="0" fontId="5" fillId="4" borderId="10" xfId="2" applyNumberFormat="1" applyFont="1" applyFill="1" applyBorder="1" applyAlignment="1" applyProtection="1">
      <alignment horizontal="center" vertical="center"/>
    </xf>
    <xf numFmtId="2" fontId="22" fillId="0" borderId="10" xfId="2" applyNumberFormat="1" applyFont="1" applyBorder="1" applyAlignment="1" applyProtection="1">
      <alignment horizontal="center" vertical="center"/>
    </xf>
    <xf numFmtId="0" fontId="22" fillId="3" borderId="10" xfId="2" applyNumberFormat="1" applyFont="1" applyFill="1" applyBorder="1" applyAlignment="1" applyProtection="1">
      <alignment horizontal="center" vertical="center"/>
      <protection locked="0"/>
    </xf>
    <xf numFmtId="0" fontId="17" fillId="0" borderId="31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23" fillId="8" borderId="10" xfId="1" applyFont="1" applyFill="1" applyBorder="1" applyAlignment="1" applyProtection="1">
      <alignment horizontal="center" vertical="center"/>
      <protection locked="0"/>
    </xf>
    <xf numFmtId="2" fontId="23" fillId="0" borderId="10" xfId="1" applyNumberFormat="1" applyFont="1" applyBorder="1" applyAlignment="1">
      <alignment horizontal="center" vertical="center"/>
    </xf>
    <xf numFmtId="0" fontId="5" fillId="4" borderId="10" xfId="2" applyNumberFormat="1" applyFont="1" applyFill="1" applyBorder="1" applyAlignment="1" applyProtection="1">
      <alignment horizontal="center" vertical="center" wrapText="1"/>
    </xf>
    <xf numFmtId="164" fontId="1" fillId="11" borderId="38" xfId="1" applyNumberFormat="1" applyFill="1" applyBorder="1" applyAlignment="1">
      <alignment horizontal="center" vertical="center"/>
    </xf>
    <xf numFmtId="0" fontId="21" fillId="3" borderId="10" xfId="1" applyFont="1" applyFill="1" applyBorder="1" applyAlignment="1" applyProtection="1">
      <alignment horizontal="center" vertical="center"/>
      <protection locked="0"/>
    </xf>
    <xf numFmtId="2" fontId="23" fillId="10" borderId="36" xfId="1" applyNumberFormat="1" applyFont="1" applyFill="1" applyBorder="1" applyAlignment="1">
      <alignment horizontal="center" vertical="center"/>
    </xf>
    <xf numFmtId="0" fontId="22" fillId="3" borderId="10" xfId="1" applyFont="1" applyFill="1" applyBorder="1" applyAlignment="1" applyProtection="1">
      <alignment horizontal="center" vertical="center"/>
      <protection locked="0"/>
    </xf>
    <xf numFmtId="0" fontId="7" fillId="0" borderId="39" xfId="1" applyFont="1" applyBorder="1" applyAlignment="1">
      <alignment horizontal="center" vertical="center" wrapText="1"/>
    </xf>
    <xf numFmtId="0" fontId="1" fillId="12" borderId="30" xfId="1" applyFill="1" applyBorder="1" applyAlignment="1">
      <alignment horizontal="center" vertical="center" textRotation="90"/>
    </xf>
    <xf numFmtId="0" fontId="31" fillId="6" borderId="40" xfId="1" applyFont="1" applyFill="1" applyBorder="1" applyAlignment="1">
      <alignment horizontal="center" vertical="center" wrapText="1"/>
    </xf>
    <xf numFmtId="0" fontId="31" fillId="6" borderId="41" xfId="1" applyFont="1" applyFill="1" applyBorder="1" applyAlignment="1">
      <alignment horizontal="center" vertical="center" wrapText="1"/>
    </xf>
    <xf numFmtId="2" fontId="26" fillId="0" borderId="10" xfId="2" applyNumberFormat="1" applyFont="1" applyBorder="1" applyAlignment="1">
      <alignment horizontal="center" vertical="center"/>
    </xf>
    <xf numFmtId="2" fontId="21" fillId="9" borderId="0" xfId="2" applyNumberFormat="1" applyFont="1" applyFill="1" applyBorder="1" applyAlignment="1">
      <alignment horizontal="center" vertical="center"/>
    </xf>
    <xf numFmtId="0" fontId="5" fillId="9" borderId="35" xfId="2" applyNumberFormat="1" applyFont="1" applyFill="1" applyBorder="1" applyAlignment="1">
      <alignment horizontal="center" vertical="center"/>
    </xf>
    <xf numFmtId="2" fontId="22" fillId="9" borderId="36" xfId="2" applyNumberFormat="1" applyFont="1" applyFill="1" applyBorder="1" applyAlignment="1">
      <alignment horizontal="center" vertical="center"/>
    </xf>
    <xf numFmtId="0" fontId="6" fillId="9" borderId="35" xfId="2" applyNumberFormat="1" applyFont="1" applyFill="1" applyBorder="1" applyAlignment="1">
      <alignment horizontal="center" vertical="center"/>
    </xf>
    <xf numFmtId="0" fontId="31" fillId="13" borderId="42" xfId="1" applyFont="1" applyFill="1" applyBorder="1" applyAlignment="1">
      <alignment horizontal="center" vertical="center" wrapText="1"/>
    </xf>
    <xf numFmtId="0" fontId="31" fillId="13" borderId="43" xfId="1" applyFont="1" applyFill="1" applyBorder="1" applyAlignment="1">
      <alignment horizontal="center" vertical="center" wrapText="1"/>
    </xf>
    <xf numFmtId="0" fontId="1" fillId="12" borderId="44" xfId="1" applyFill="1" applyBorder="1" applyAlignment="1">
      <alignment horizontal="center" vertical="center" textRotation="90"/>
    </xf>
    <xf numFmtId="0" fontId="31" fillId="6" borderId="45" xfId="1" applyFont="1" applyFill="1" applyBorder="1" applyAlignment="1">
      <alignment horizontal="center" vertical="center" wrapText="1"/>
    </xf>
    <xf numFmtId="0" fontId="31" fillId="6" borderId="46" xfId="1" applyFont="1" applyFill="1" applyBorder="1" applyAlignment="1">
      <alignment horizontal="center" vertical="center" wrapText="1"/>
    </xf>
    <xf numFmtId="2" fontId="21" fillId="9" borderId="13" xfId="2" applyNumberFormat="1" applyFont="1" applyFill="1" applyBorder="1" applyAlignment="1">
      <alignment horizontal="center" vertical="center"/>
    </xf>
    <xf numFmtId="2" fontId="21" fillId="9" borderId="12" xfId="2" applyNumberFormat="1" applyFont="1" applyFill="1" applyBorder="1" applyAlignment="1">
      <alignment horizontal="center" vertical="center"/>
    </xf>
    <xf numFmtId="0" fontId="5" fillId="9" borderId="33" xfId="2" applyNumberFormat="1" applyFont="1" applyFill="1" applyBorder="1" applyAlignment="1">
      <alignment horizontal="center" vertical="center"/>
    </xf>
    <xf numFmtId="2" fontId="22" fillId="9" borderId="13" xfId="2" applyNumberFormat="1" applyFont="1" applyFill="1" applyBorder="1" applyAlignment="1">
      <alignment horizontal="center" vertical="center"/>
    </xf>
    <xf numFmtId="2" fontId="22" fillId="9" borderId="11" xfId="2" applyNumberFormat="1" applyFont="1" applyFill="1" applyBorder="1" applyAlignment="1">
      <alignment horizontal="center" vertical="center"/>
    </xf>
    <xf numFmtId="2" fontId="23" fillId="10" borderId="11" xfId="1" applyNumberFormat="1" applyFont="1" applyFill="1" applyBorder="1" applyAlignment="1">
      <alignment horizontal="center" vertical="center"/>
    </xf>
    <xf numFmtId="2" fontId="22" fillId="9" borderId="12" xfId="2" applyNumberFormat="1" applyFont="1" applyFill="1" applyBorder="1" applyAlignment="1">
      <alignment horizontal="center" vertical="center"/>
    </xf>
    <xf numFmtId="0" fontId="6" fillId="9" borderId="33" xfId="2" applyNumberFormat="1" applyFont="1" applyFill="1" applyBorder="1" applyAlignment="1">
      <alignment horizontal="center" vertical="center"/>
    </xf>
    <xf numFmtId="0" fontId="22" fillId="0" borderId="0" xfId="1" applyFont="1"/>
    <xf numFmtId="164" fontId="1" fillId="0" borderId="15" xfId="1" applyNumberFormat="1" applyBorder="1"/>
    <xf numFmtId="0" fontId="16" fillId="14" borderId="24" xfId="1" applyFont="1" applyFill="1" applyBorder="1" applyAlignment="1">
      <alignment horizontal="center" vertical="center" textRotation="90"/>
    </xf>
    <xf numFmtId="0" fontId="31" fillId="6" borderId="47" xfId="1" applyFont="1" applyFill="1" applyBorder="1" applyAlignment="1">
      <alignment horizontal="center" vertical="center" wrapText="1"/>
    </xf>
    <xf numFmtId="0" fontId="31" fillId="6" borderId="48" xfId="1" applyFont="1" applyFill="1" applyBorder="1" applyAlignment="1">
      <alignment horizontal="center" vertical="center" wrapText="1"/>
    </xf>
    <xf numFmtId="2" fontId="21" fillId="15" borderId="25" xfId="2" applyNumberFormat="1" applyFont="1" applyFill="1" applyBorder="1" applyAlignment="1">
      <alignment horizontal="center" vertical="center"/>
    </xf>
    <xf numFmtId="2" fontId="21" fillId="15" borderId="26" xfId="2" applyNumberFormat="1" applyFont="1" applyFill="1" applyBorder="1" applyAlignment="1">
      <alignment horizontal="center" vertical="center"/>
    </xf>
    <xf numFmtId="0" fontId="5" fillId="15" borderId="27" xfId="2" applyNumberFormat="1" applyFont="1" applyFill="1" applyBorder="1" applyAlignment="1">
      <alignment horizontal="center" vertical="center"/>
    </xf>
    <xf numFmtId="2" fontId="22" fillId="15" borderId="25" xfId="2" applyNumberFormat="1" applyFont="1" applyFill="1" applyBorder="1" applyAlignment="1">
      <alignment horizontal="center" vertical="center"/>
    </xf>
    <xf numFmtId="2" fontId="22" fillId="15" borderId="28" xfId="2" applyNumberFormat="1" applyFont="1" applyFill="1" applyBorder="1" applyAlignment="1">
      <alignment horizontal="center" vertical="center"/>
    </xf>
    <xf numFmtId="2" fontId="23" fillId="16" borderId="28" xfId="1" applyNumberFormat="1" applyFont="1" applyFill="1" applyBorder="1" applyAlignment="1">
      <alignment horizontal="center" vertical="center"/>
    </xf>
    <xf numFmtId="2" fontId="22" fillId="15" borderId="26" xfId="2" applyNumberFormat="1" applyFont="1" applyFill="1" applyBorder="1" applyAlignment="1">
      <alignment horizontal="center" vertical="center"/>
    </xf>
    <xf numFmtId="0" fontId="6" fillId="15" borderId="27" xfId="2" applyNumberFormat="1" applyFont="1" applyFill="1" applyBorder="1" applyAlignment="1">
      <alignment horizontal="center" vertical="center"/>
    </xf>
    <xf numFmtId="0" fontId="16" fillId="14" borderId="44" xfId="1" applyFont="1" applyFill="1" applyBorder="1" applyAlignment="1">
      <alignment horizontal="center" vertical="center" textRotation="90"/>
    </xf>
    <xf numFmtId="0" fontId="17" fillId="17" borderId="17" xfId="1" applyFont="1" applyFill="1" applyBorder="1" applyAlignment="1">
      <alignment horizontal="center" vertical="center"/>
    </xf>
    <xf numFmtId="0" fontId="7" fillId="17" borderId="18" xfId="1" applyFont="1" applyFill="1" applyBorder="1" applyAlignment="1">
      <alignment horizontal="center" vertical="center" wrapText="1"/>
    </xf>
    <xf numFmtId="2" fontId="22" fillId="15" borderId="12" xfId="2" applyNumberFormat="1" applyFont="1" applyFill="1" applyBorder="1" applyAlignment="1">
      <alignment horizontal="center" vertical="center"/>
    </xf>
    <xf numFmtId="0" fontId="5" fillId="15" borderId="33" xfId="2" applyNumberFormat="1" applyFont="1" applyFill="1" applyBorder="1" applyAlignment="1" applyProtection="1">
      <alignment horizontal="center" vertical="center"/>
    </xf>
    <xf numFmtId="2" fontId="21" fillId="15" borderId="13" xfId="2" applyNumberFormat="1" applyFont="1" applyFill="1" applyBorder="1" applyAlignment="1" applyProtection="1">
      <alignment horizontal="center" vertical="center"/>
    </xf>
    <xf numFmtId="2" fontId="21" fillId="15" borderId="11" xfId="2" applyNumberFormat="1" applyFont="1" applyFill="1" applyBorder="1" applyAlignment="1">
      <alignment horizontal="center" vertical="center"/>
    </xf>
    <xf numFmtId="2" fontId="20" fillId="16" borderId="11" xfId="1" applyNumberFormat="1" applyFont="1" applyFill="1" applyBorder="1" applyAlignment="1">
      <alignment horizontal="center" vertical="center"/>
    </xf>
    <xf numFmtId="2" fontId="21" fillId="15" borderId="12" xfId="2" applyNumberFormat="1" applyFont="1" applyFill="1" applyBorder="1" applyAlignment="1">
      <alignment horizontal="center" vertical="center"/>
    </xf>
    <xf numFmtId="2" fontId="21" fillId="15" borderId="11" xfId="2" applyNumberFormat="1" applyFont="1" applyFill="1" applyBorder="1" applyAlignment="1" applyProtection="1">
      <alignment horizontal="center" vertical="center"/>
    </xf>
    <xf numFmtId="2" fontId="22" fillId="0" borderId="0" xfId="1" applyNumberFormat="1" applyFont="1"/>
    <xf numFmtId="2" fontId="21" fillId="0" borderId="0" xfId="1" applyNumberFormat="1" applyFont="1"/>
    <xf numFmtId="2" fontId="20" fillId="0" borderId="0" xfId="1" applyNumberFormat="1" applyFont="1"/>
    <xf numFmtId="164" fontId="1" fillId="0" borderId="15" xfId="1" applyNumberFormat="1" applyBorder="1" applyAlignment="1">
      <alignment horizontal="center" vertical="center"/>
    </xf>
    <xf numFmtId="0" fontId="2" fillId="18" borderId="24" xfId="1" applyFont="1" applyFill="1" applyBorder="1" applyAlignment="1">
      <alignment horizontal="center" vertical="center" textRotation="90"/>
    </xf>
    <xf numFmtId="0" fontId="17" fillId="0" borderId="22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 wrapText="1"/>
    </xf>
    <xf numFmtId="2" fontId="22" fillId="15" borderId="28" xfId="2" applyNumberFormat="1" applyFont="1" applyFill="1" applyBorder="1" applyAlignment="1" applyProtection="1">
      <alignment horizontal="center" vertical="center"/>
    </xf>
    <xf numFmtId="2" fontId="22" fillId="15" borderId="25" xfId="2" applyNumberFormat="1" applyFont="1" applyFill="1" applyBorder="1" applyAlignment="1" applyProtection="1">
      <alignment horizontal="center" vertical="center"/>
    </xf>
    <xf numFmtId="0" fontId="5" fillId="15" borderId="27" xfId="2" applyNumberFormat="1" applyFont="1" applyFill="1" applyBorder="1" applyAlignment="1" applyProtection="1">
      <alignment horizontal="center" vertical="center"/>
    </xf>
    <xf numFmtId="0" fontId="2" fillId="18" borderId="30" xfId="1" applyFont="1" applyFill="1" applyBorder="1" applyAlignment="1">
      <alignment horizontal="center" vertical="center" textRotation="90"/>
    </xf>
    <xf numFmtId="0" fontId="17" fillId="19" borderId="31" xfId="1" applyFont="1" applyFill="1" applyBorder="1" applyAlignment="1">
      <alignment horizontal="center" vertical="center"/>
    </xf>
    <xf numFmtId="0" fontId="7" fillId="19" borderId="32" xfId="1" applyFont="1" applyFill="1" applyBorder="1" applyAlignment="1">
      <alignment horizontal="center" vertical="center" wrapText="1"/>
    </xf>
    <xf numFmtId="2" fontId="22" fillId="15" borderId="0" xfId="2" applyNumberFormat="1" applyFont="1" applyFill="1" applyBorder="1" applyAlignment="1" applyProtection="1">
      <alignment horizontal="center" vertical="center"/>
    </xf>
    <xf numFmtId="2" fontId="22" fillId="15" borderId="34" xfId="2" applyNumberFormat="1" applyFont="1" applyFill="1" applyBorder="1" applyAlignment="1">
      <alignment horizontal="center" vertical="center"/>
    </xf>
    <xf numFmtId="2" fontId="22" fillId="15" borderId="36" xfId="2" applyNumberFormat="1" applyFont="1" applyFill="1" applyBorder="1" applyAlignment="1" applyProtection="1">
      <alignment horizontal="center" vertical="center"/>
    </xf>
    <xf numFmtId="2" fontId="22" fillId="15" borderId="0" xfId="2" applyNumberFormat="1" applyFont="1" applyFill="1" applyBorder="1" applyAlignment="1">
      <alignment horizontal="center" vertical="center"/>
    </xf>
    <xf numFmtId="2" fontId="23" fillId="16" borderId="0" xfId="1" applyNumberFormat="1" applyFont="1" applyFill="1" applyAlignment="1">
      <alignment horizontal="center" vertical="center"/>
    </xf>
    <xf numFmtId="0" fontId="5" fillId="15" borderId="35" xfId="2" applyNumberFormat="1" applyFont="1" applyFill="1" applyBorder="1" applyAlignment="1" applyProtection="1">
      <alignment horizontal="center" vertical="center"/>
    </xf>
    <xf numFmtId="0" fontId="17" fillId="0" borderId="31" xfId="1" applyFont="1" applyBorder="1" applyAlignment="1">
      <alignment horizontal="center" vertical="center"/>
    </xf>
    <xf numFmtId="2" fontId="33" fillId="15" borderId="36" xfId="2" applyNumberFormat="1" applyFont="1" applyFill="1" applyBorder="1" applyAlignment="1" applyProtection="1">
      <alignment horizontal="center" vertical="center"/>
    </xf>
    <xf numFmtId="2" fontId="21" fillId="6" borderId="34" xfId="2" applyNumberFormat="1" applyFont="1" applyFill="1" applyBorder="1" applyAlignment="1">
      <alignment horizontal="center" vertical="center"/>
    </xf>
    <xf numFmtId="2" fontId="34" fillId="6" borderId="10" xfId="2" applyNumberFormat="1" applyFont="1" applyFill="1" applyBorder="1" applyAlignment="1" applyProtection="1">
      <alignment horizontal="center" vertical="center"/>
    </xf>
    <xf numFmtId="2" fontId="23" fillId="0" borderId="12" xfId="1" applyNumberFormat="1" applyFont="1" applyBorder="1" applyAlignment="1">
      <alignment horizontal="center" vertical="center"/>
    </xf>
    <xf numFmtId="2" fontId="23" fillId="0" borderId="33" xfId="1" applyNumberFormat="1" applyFont="1" applyBorder="1" applyAlignment="1">
      <alignment horizontal="center" vertical="center"/>
    </xf>
    <xf numFmtId="2" fontId="22" fillId="0" borderId="9" xfId="2" applyNumberFormat="1" applyFont="1" applyBorder="1" applyAlignment="1" applyProtection="1">
      <alignment horizontal="center" vertical="center"/>
    </xf>
    <xf numFmtId="2" fontId="35" fillId="15" borderId="34" xfId="2" applyNumberFormat="1" applyFont="1" applyFill="1" applyBorder="1" applyAlignment="1">
      <alignment horizontal="center" vertical="center"/>
    </xf>
    <xf numFmtId="2" fontId="22" fillId="0" borderId="33" xfId="2" applyNumberFormat="1" applyFont="1" applyBorder="1" applyAlignment="1" applyProtection="1">
      <alignment horizontal="center" vertical="center"/>
    </xf>
    <xf numFmtId="2" fontId="36" fillId="16" borderId="0" xfId="1" applyNumberFormat="1" applyFont="1" applyFill="1" applyAlignment="1">
      <alignment horizontal="center" vertical="center"/>
    </xf>
    <xf numFmtId="2" fontId="33" fillId="15" borderId="13" xfId="2" applyNumberFormat="1" applyFont="1" applyFill="1" applyBorder="1" applyAlignment="1" applyProtection="1">
      <alignment horizontal="center" vertical="center"/>
    </xf>
    <xf numFmtId="2" fontId="35" fillId="15" borderId="0" xfId="2" applyNumberFormat="1" applyFont="1" applyFill="1" applyBorder="1" applyAlignment="1">
      <alignment horizontal="center" vertical="center"/>
    </xf>
    <xf numFmtId="2" fontId="37" fillId="15" borderId="36" xfId="2" applyNumberFormat="1" applyFont="1" applyFill="1" applyBorder="1" applyAlignment="1" applyProtection="1">
      <alignment horizontal="center" vertical="center"/>
    </xf>
    <xf numFmtId="2" fontId="36" fillId="16" borderId="11" xfId="1" applyNumberFormat="1" applyFont="1" applyFill="1" applyBorder="1" applyAlignment="1">
      <alignment horizontal="center" vertical="center"/>
    </xf>
    <xf numFmtId="0" fontId="2" fillId="18" borderId="44" xfId="1" applyFont="1" applyFill="1" applyBorder="1" applyAlignment="1">
      <alignment horizontal="center" vertical="center" textRotation="90"/>
    </xf>
    <xf numFmtId="0" fontId="17" fillId="0" borderId="49" xfId="1" applyFont="1" applyBorder="1" applyAlignment="1">
      <alignment horizontal="center" vertical="center"/>
    </xf>
    <xf numFmtId="0" fontId="7" fillId="0" borderId="50" xfId="1" applyFont="1" applyBorder="1" applyAlignment="1">
      <alignment horizontal="center" vertical="center" wrapText="1"/>
    </xf>
    <xf numFmtId="2" fontId="22" fillId="15" borderId="11" xfId="1" applyNumberFormat="1" applyFont="1" applyFill="1" applyBorder="1" applyAlignment="1">
      <alignment horizontal="center" vertical="center"/>
    </xf>
    <xf numFmtId="2" fontId="33" fillId="15" borderId="7" xfId="2" applyNumberFormat="1" applyFont="1" applyFill="1" applyBorder="1" applyAlignment="1" applyProtection="1">
      <alignment horizontal="center" vertical="center"/>
    </xf>
    <xf numFmtId="2" fontId="37" fillId="15" borderId="9" xfId="2" applyNumberFormat="1" applyFont="1" applyFill="1" applyBorder="1" applyAlignment="1">
      <alignment horizontal="center" vertical="center"/>
    </xf>
    <xf numFmtId="2" fontId="22" fillId="15" borderId="11" xfId="2" applyNumberFormat="1" applyFont="1" applyFill="1" applyBorder="1" applyAlignment="1">
      <alignment horizontal="center" vertical="center"/>
    </xf>
    <xf numFmtId="2" fontId="22" fillId="15" borderId="13" xfId="2" applyNumberFormat="1" applyFont="1" applyFill="1" applyBorder="1" applyAlignment="1" applyProtection="1">
      <alignment horizontal="center" vertical="center"/>
    </xf>
    <xf numFmtId="2" fontId="22" fillId="15" borderId="11" xfId="2" applyNumberFormat="1" applyFont="1" applyFill="1" applyBorder="1" applyAlignment="1" applyProtection="1">
      <alignment horizontal="center" vertical="center"/>
    </xf>
    <xf numFmtId="2" fontId="22" fillId="0" borderId="0" xfId="2" applyNumberFormat="1" applyFont="1" applyProtection="1"/>
    <xf numFmtId="2" fontId="21" fillId="0" borderId="0" xfId="2" applyNumberFormat="1" applyFont="1"/>
    <xf numFmtId="0" fontId="1" fillId="20" borderId="24" xfId="1" applyFill="1" applyBorder="1" applyAlignment="1">
      <alignment horizontal="center" vertical="center" textRotation="90"/>
    </xf>
    <xf numFmtId="0" fontId="17" fillId="21" borderId="22" xfId="1" applyFont="1" applyFill="1" applyBorder="1" applyAlignment="1">
      <alignment horizontal="center" vertical="center"/>
    </xf>
    <xf numFmtId="0" fontId="7" fillId="21" borderId="23" xfId="1" applyFont="1" applyFill="1" applyBorder="1" applyAlignment="1">
      <alignment horizontal="center" vertical="center" wrapText="1"/>
    </xf>
    <xf numFmtId="2" fontId="5" fillId="0" borderId="0" xfId="2" applyNumberFormat="1" applyFont="1" applyFill="1" applyBorder="1" applyAlignment="1">
      <alignment horizontal="left" wrapText="1"/>
    </xf>
    <xf numFmtId="44" fontId="38" fillId="0" borderId="0" xfId="2" applyFont="1" applyFill="1" applyBorder="1" applyAlignment="1">
      <alignment horizontal="center" vertical="center"/>
    </xf>
    <xf numFmtId="44" fontId="13" fillId="0" borderId="0" xfId="2" applyFont="1" applyFill="1" applyBorder="1" applyAlignment="1">
      <alignment horizontal="center" vertical="center"/>
    </xf>
    <xf numFmtId="0" fontId="39" fillId="0" borderId="0" xfId="2" applyNumberFormat="1" applyFont="1" applyFill="1" applyBorder="1" applyAlignment="1"/>
    <xf numFmtId="2" fontId="5" fillId="0" borderId="0" xfId="2" applyNumberFormat="1" applyFont="1" applyFill="1" applyBorder="1" applyAlignment="1">
      <alignment horizontal="left" vertical="top" wrapText="1"/>
    </xf>
    <xf numFmtId="0" fontId="1" fillId="20" borderId="44" xfId="1" applyFill="1" applyBorder="1" applyAlignment="1">
      <alignment horizontal="center" vertical="center" textRotation="90"/>
    </xf>
    <xf numFmtId="2" fontId="40" fillId="0" borderId="0" xfId="2" applyNumberFormat="1" applyFont="1" applyFill="1" applyBorder="1" applyAlignment="1">
      <alignment horizontal="left" vertical="center" wrapText="1"/>
    </xf>
    <xf numFmtId="0" fontId="41" fillId="0" borderId="0" xfId="2" applyNumberFormat="1" applyFont="1" applyFill="1" applyBorder="1" applyAlignment="1">
      <alignment vertical="center" wrapText="1"/>
    </xf>
    <xf numFmtId="2" fontId="22" fillId="0" borderId="0" xfId="2" applyNumberFormat="1" applyFont="1"/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44" fontId="44" fillId="5" borderId="25" xfId="2" applyFont="1" applyFill="1" applyBorder="1" applyAlignment="1">
      <alignment horizontal="center" vertical="center"/>
    </xf>
    <xf numFmtId="44" fontId="44" fillId="5" borderId="26" xfId="2" applyFont="1" applyFill="1" applyBorder="1" applyAlignment="1">
      <alignment horizontal="center" vertical="center"/>
    </xf>
    <xf numFmtId="164" fontId="4" fillId="11" borderId="30" xfId="1" applyNumberFormat="1" applyFont="1" applyFill="1" applyBorder="1" applyAlignment="1">
      <alignment horizontal="center" vertical="center" wrapText="1"/>
    </xf>
    <xf numFmtId="44" fontId="44" fillId="5" borderId="13" xfId="2" applyFont="1" applyFill="1" applyBorder="1" applyAlignment="1">
      <alignment horizontal="center" vertical="center"/>
    </xf>
    <xf numFmtId="44" fontId="44" fillId="5" borderId="12" xfId="2" applyFont="1" applyFill="1" applyBorder="1" applyAlignment="1">
      <alignment horizontal="center" vertical="center"/>
    </xf>
    <xf numFmtId="164" fontId="4" fillId="11" borderId="44" xfId="1" applyNumberFormat="1" applyFont="1" applyFill="1" applyBorder="1" applyAlignment="1">
      <alignment horizontal="center" vertical="center" wrapText="1"/>
    </xf>
    <xf numFmtId="0" fontId="16" fillId="5" borderId="24" xfId="1" applyFont="1" applyFill="1" applyBorder="1" applyAlignment="1">
      <alignment horizontal="center" vertical="center" textRotation="90"/>
    </xf>
    <xf numFmtId="0" fontId="16" fillId="5" borderId="30" xfId="1" applyFont="1" applyFill="1" applyBorder="1" applyAlignment="1">
      <alignment horizontal="center" vertical="center" textRotation="90"/>
    </xf>
    <xf numFmtId="0" fontId="16" fillId="5" borderId="44" xfId="1" applyFont="1" applyFill="1" applyBorder="1" applyAlignment="1">
      <alignment horizontal="center" vertical="center" textRotation="90"/>
    </xf>
    <xf numFmtId="0" fontId="7" fillId="6" borderId="0" xfId="1" applyFont="1" applyFill="1" applyBorder="1" applyAlignment="1">
      <alignment horizontal="center" vertical="center"/>
    </xf>
    <xf numFmtId="0" fontId="1" fillId="6" borderId="0" xfId="1" applyFill="1" applyBorder="1" applyAlignment="1" applyProtection="1">
      <alignment vertical="center"/>
      <protection locked="0"/>
    </xf>
    <xf numFmtId="0" fontId="17" fillId="5" borderId="22" xfId="1" applyFont="1" applyFill="1" applyBorder="1" applyAlignment="1">
      <alignment horizontal="center" vertical="center"/>
    </xf>
    <xf numFmtId="0" fontId="7" fillId="5" borderId="23" xfId="1" applyFont="1" applyFill="1" applyBorder="1" applyAlignment="1">
      <alignment horizontal="center" vertical="center" wrapText="1"/>
    </xf>
    <xf numFmtId="0" fontId="5" fillId="9" borderId="33" xfId="2" applyNumberFormat="1" applyFont="1" applyFill="1" applyBorder="1" applyAlignment="1" applyProtection="1">
      <alignment horizontal="center" vertical="center"/>
    </xf>
    <xf numFmtId="2" fontId="22" fillId="15" borderId="0" xfId="1" applyNumberFormat="1" applyFont="1" applyFill="1" applyBorder="1" applyAlignment="1">
      <alignment horizontal="center" vertical="center"/>
    </xf>
    <xf numFmtId="0" fontId="17" fillId="5" borderId="51" xfId="1" applyFont="1" applyFill="1" applyBorder="1" applyAlignment="1">
      <alignment horizontal="center" vertical="center" wrapText="1"/>
    </xf>
    <xf numFmtId="0" fontId="7" fillId="5" borderId="39" xfId="1" applyFont="1" applyFill="1" applyBorder="1" applyAlignment="1">
      <alignment horizontal="center" vertical="center" wrapText="1"/>
    </xf>
    <xf numFmtId="0" fontId="6" fillId="9" borderId="27" xfId="2" applyNumberFormat="1" applyFont="1" applyFill="1" applyBorder="1" applyAlignment="1">
      <alignment horizontal="center" vertical="center"/>
    </xf>
    <xf numFmtId="2" fontId="22" fillId="9" borderId="25" xfId="2" applyNumberFormat="1" applyFont="1" applyFill="1" applyBorder="1" applyAlignment="1">
      <alignment horizontal="center" vertical="center"/>
    </xf>
    <xf numFmtId="2" fontId="21" fillId="9" borderId="13" xfId="2" applyNumberFormat="1" applyFont="1" applyFill="1" applyBorder="1" applyAlignment="1" applyProtection="1">
      <alignment horizontal="center" vertical="center"/>
    </xf>
    <xf numFmtId="2" fontId="22" fillId="9" borderId="13" xfId="2" applyNumberFormat="1" applyFont="1" applyFill="1" applyBorder="1" applyAlignment="1" applyProtection="1">
      <alignment horizontal="center" vertical="center"/>
    </xf>
    <xf numFmtId="2" fontId="22" fillId="9" borderId="11" xfId="2" applyNumberFormat="1" applyFont="1" applyFill="1" applyBorder="1" applyAlignment="1" applyProtection="1">
      <alignment horizontal="center" vertical="center"/>
    </xf>
    <xf numFmtId="0" fontId="6" fillId="9" borderId="33" xfId="2" applyNumberFormat="1" applyFont="1" applyFill="1" applyBorder="1" applyAlignment="1" applyProtection="1">
      <alignment horizontal="center" vertical="center"/>
    </xf>
    <xf numFmtId="2" fontId="21" fillId="9" borderId="36" xfId="2" applyNumberFormat="1" applyFont="1" applyFill="1" applyBorder="1" applyAlignment="1" applyProtection="1">
      <alignment horizontal="center" vertical="center"/>
    </xf>
    <xf numFmtId="2" fontId="23" fillId="10" borderId="0" xfId="1" applyNumberFormat="1" applyFont="1" applyFill="1" applyBorder="1" applyAlignment="1">
      <alignment horizontal="center" vertical="center"/>
    </xf>
    <xf numFmtId="164" fontId="1" fillId="11" borderId="24" xfId="1" applyNumberFormat="1" applyFill="1" applyBorder="1" applyAlignment="1">
      <alignment horizontal="center" vertical="center"/>
    </xf>
    <xf numFmtId="164" fontId="1" fillId="11" borderId="44" xfId="1" applyNumberFormat="1" applyFill="1" applyBorder="1" applyAlignment="1">
      <alignment horizontal="center" vertical="center"/>
    </xf>
    <xf numFmtId="0" fontId="9" fillId="0" borderId="0" xfId="2" applyNumberFormat="1" applyFont="1" applyFill="1" applyBorder="1" applyAlignment="1">
      <alignment horizontal="left" vertical="center" wrapText="1"/>
    </xf>
  </cellXfs>
  <cellStyles count="3">
    <cellStyle name="Monétaire 2" xfId="2" xr:uid="{E929E0FE-DDE5-954B-911D-65ABBF9B5221}"/>
    <cellStyle name="Normal" xfId="0" builtinId="0"/>
    <cellStyle name="Normal 2" xfId="1" xr:uid="{C00B5FB0-06DD-1F40-918A-34BDBE7D63C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732693</xdr:colOff>
      <xdr:row>2</xdr:row>
      <xdr:rowOff>127515</xdr:rowOff>
    </xdr:from>
    <xdr:to>
      <xdr:col>3</xdr:col>
      <xdr:colOff>1637323</xdr:colOff>
      <xdr:row>8</xdr:row>
      <xdr:rowOff>67407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3C7A548-C591-164C-9077-FDD7A8E71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693" y="762515"/>
          <a:ext cx="2034930" cy="1717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BB0E1-C4A7-B24D-9CA8-06CCD5E76C3D}">
  <sheetPr>
    <pageSetUpPr fitToPage="1"/>
  </sheetPr>
  <dimension ref="A1:AQ51"/>
  <sheetViews>
    <sheetView showGridLines="0" tabSelected="1" zoomScaleNormal="100" zoomScaleSheetLayoutView="180" workbookViewId="0">
      <selection activeCell="I20" sqref="I20"/>
    </sheetView>
  </sheetViews>
  <sheetFormatPr baseColWidth="10" defaultColWidth="9.28515625" defaultRowHeight="19"/>
  <cols>
    <col min="1" max="1" width="2" style="4" customWidth="1"/>
    <col min="2" max="2" width="0.85546875" style="4" customWidth="1"/>
    <col min="3" max="3" width="12.7109375" style="8" customWidth="1"/>
    <col min="4" max="4" width="20" style="9" customWidth="1"/>
    <col min="5" max="5" width="0.85546875" style="4" customWidth="1"/>
    <col min="6" max="6" width="4.140625" style="10" customWidth="1"/>
    <col min="7" max="7" width="0.85546875" style="4" customWidth="1"/>
    <col min="8" max="8" width="5.42578125" style="4" customWidth="1"/>
    <col min="9" max="9" width="4.5703125" style="4" customWidth="1"/>
    <col min="10" max="10" width="5.42578125" style="4" customWidth="1"/>
    <col min="11" max="11" width="4.5703125" style="4" customWidth="1"/>
    <col min="12" max="12" width="0.85546875" style="4" customWidth="1"/>
    <col min="13" max="13" width="4.140625" style="11" customWidth="1"/>
    <col min="14" max="14" width="0.85546875" style="4" customWidth="1"/>
    <col min="15" max="15" width="5.42578125" style="4" customWidth="1"/>
    <col min="16" max="16" width="4.5703125" style="4" customWidth="1"/>
    <col min="17" max="17" width="5.42578125" style="4" customWidth="1"/>
    <col min="18" max="18" width="4.5703125" style="4" customWidth="1"/>
    <col min="19" max="19" width="0.85546875" style="4" customWidth="1"/>
    <col min="20" max="20" width="4.140625" style="11" customWidth="1"/>
    <col min="21" max="21" width="0.85546875" style="4" customWidth="1"/>
    <col min="22" max="22" width="5.42578125" style="4" customWidth="1"/>
    <col min="23" max="23" width="4.5703125" style="4" customWidth="1"/>
    <col min="24" max="24" width="5.42578125" style="4" customWidth="1"/>
    <col min="25" max="25" width="4.5703125" style="4" customWidth="1"/>
    <col min="26" max="26" width="0.7109375" style="4" customWidth="1"/>
    <col min="27" max="27" width="4.140625" style="11" customWidth="1"/>
    <col min="28" max="28" width="0.85546875" style="4" customWidth="1"/>
    <col min="29" max="29" width="5.42578125" style="4" customWidth="1"/>
    <col min="30" max="30" width="4.5703125" style="4" customWidth="1"/>
    <col min="31" max="31" width="5.42578125" style="4" customWidth="1"/>
    <col min="32" max="32" width="4.5703125" style="4" customWidth="1"/>
    <col min="33" max="33" width="1" style="4" customWidth="1"/>
    <col min="34" max="34" width="4.140625" style="4" customWidth="1"/>
    <col min="35" max="35" width="0.85546875" style="4" customWidth="1"/>
    <col min="36" max="36" width="5.42578125" style="4" customWidth="1"/>
    <col min="37" max="37" width="4.5703125" style="4" customWidth="1"/>
    <col min="38" max="38" width="5.42578125" style="4" customWidth="1"/>
    <col min="39" max="39" width="4.5703125" style="4" customWidth="1"/>
    <col min="40" max="40" width="0.85546875" style="4" customWidth="1"/>
    <col min="41" max="41" width="28" style="4" customWidth="1"/>
    <col min="42" max="16384" width="9.28515625" style="4"/>
  </cols>
  <sheetData>
    <row r="1" spans="1:41" ht="30.5" customHeight="1">
      <c r="A1" s="1" t="s">
        <v>76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3"/>
    </row>
    <row r="2" spans="1:41" ht="20" customHeight="1" thickBot="1">
      <c r="A2" s="5" t="s">
        <v>77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7"/>
    </row>
    <row r="3" spans="1:41" ht="10" customHeight="1"/>
    <row r="4" spans="1:41" ht="30" customHeight="1">
      <c r="C4" s="12"/>
      <c r="D4" s="12"/>
      <c r="G4" s="13"/>
      <c r="H4" s="14" t="s">
        <v>2</v>
      </c>
      <c r="I4" s="15"/>
      <c r="J4" s="16"/>
      <c r="K4" s="16"/>
      <c r="L4" s="16"/>
      <c r="M4" s="16"/>
      <c r="N4" s="17"/>
      <c r="O4" s="18" t="s">
        <v>0</v>
      </c>
      <c r="P4" s="19"/>
      <c r="Q4" s="15"/>
      <c r="R4" s="16"/>
      <c r="S4" s="16"/>
      <c r="T4" s="16"/>
      <c r="U4" s="16"/>
      <c r="V4" s="16"/>
      <c r="W4" s="20"/>
      <c r="X4" s="21"/>
      <c r="Y4" s="21"/>
      <c r="Z4" s="21"/>
      <c r="AA4" s="21"/>
      <c r="AB4" s="21"/>
      <c r="AC4" s="21"/>
      <c r="AD4" s="21"/>
      <c r="AE4" s="21"/>
      <c r="AF4" s="22"/>
    </row>
    <row r="5" spans="1:41" ht="30" customHeight="1">
      <c r="C5" s="12"/>
      <c r="D5" s="12"/>
      <c r="G5" s="13"/>
      <c r="H5" s="14" t="s">
        <v>3</v>
      </c>
      <c r="I5" s="14"/>
      <c r="J5" s="15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20"/>
      <c r="Y5" s="220"/>
      <c r="Z5" s="220"/>
      <c r="AA5" s="220"/>
      <c r="AB5" s="220"/>
      <c r="AC5" s="220"/>
      <c r="AD5" s="220"/>
      <c r="AE5" s="220"/>
      <c r="AF5" s="221"/>
      <c r="AG5" s="23"/>
      <c r="AH5" s="23"/>
      <c r="AI5" s="23"/>
      <c r="AJ5" s="23"/>
      <c r="AK5" s="23"/>
      <c r="AL5" s="23"/>
    </row>
    <row r="6" spans="1:41" ht="30" customHeight="1">
      <c r="C6" s="12"/>
      <c r="D6" s="12"/>
      <c r="G6" s="13"/>
      <c r="H6" s="14" t="s">
        <v>4</v>
      </c>
      <c r="I6" s="24"/>
      <c r="J6" s="25"/>
      <c r="K6" s="26"/>
      <c r="L6" s="27"/>
      <c r="M6" s="28" t="s">
        <v>5</v>
      </c>
      <c r="N6" s="28"/>
      <c r="O6" s="28"/>
      <c r="P6" s="15"/>
      <c r="Q6" s="16"/>
      <c r="R6" s="16"/>
      <c r="S6" s="16"/>
      <c r="T6" s="16"/>
      <c r="U6" s="16"/>
      <c r="V6" s="16"/>
      <c r="W6" s="20"/>
      <c r="Y6" s="23"/>
      <c r="Z6" s="23"/>
      <c r="AA6" s="23"/>
      <c r="AB6" s="21"/>
      <c r="AC6" s="23"/>
      <c r="AD6" s="23"/>
      <c r="AE6" s="23"/>
      <c r="AF6" s="23"/>
      <c r="AG6" s="23"/>
      <c r="AH6" s="23"/>
      <c r="AI6" s="23"/>
      <c r="AJ6" s="23"/>
      <c r="AK6" s="23"/>
      <c r="AL6" s="23"/>
    </row>
    <row r="7" spans="1:41" ht="30" customHeight="1">
      <c r="C7" s="12"/>
      <c r="D7" s="12"/>
      <c r="G7" s="29"/>
      <c r="H7" s="28" t="s">
        <v>6</v>
      </c>
      <c r="I7" s="15"/>
      <c r="J7" s="16"/>
      <c r="K7" s="20"/>
      <c r="L7" s="27"/>
      <c r="M7" s="28" t="s">
        <v>7</v>
      </c>
      <c r="N7" s="28"/>
      <c r="O7" s="15"/>
      <c r="P7" s="16"/>
      <c r="Q7" s="16"/>
      <c r="R7" s="16"/>
      <c r="S7" s="16"/>
      <c r="T7" s="16"/>
      <c r="U7" s="16"/>
      <c r="V7" s="16"/>
      <c r="W7" s="20"/>
    </row>
    <row r="8" spans="1:41" ht="10" customHeight="1" thickBot="1">
      <c r="C8" s="12"/>
      <c r="D8" s="12"/>
    </row>
    <row r="9" spans="1:41" s="30" customFormat="1" ht="18" customHeight="1" thickBot="1">
      <c r="C9" s="31"/>
      <c r="D9" s="32"/>
      <c r="F9" s="33" t="s">
        <v>8</v>
      </c>
      <c r="G9" s="34"/>
      <c r="H9" s="34"/>
      <c r="I9" s="34"/>
      <c r="J9" s="34"/>
      <c r="K9" s="35"/>
      <c r="M9" s="33" t="s">
        <v>9</v>
      </c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5"/>
    </row>
    <row r="10" spans="1:41" ht="6" customHeight="1" thickBot="1"/>
    <row r="11" spans="1:41" ht="37" customHeight="1" thickBot="1">
      <c r="C11" s="36" t="s">
        <v>10</v>
      </c>
      <c r="D11" s="37" t="s">
        <v>11</v>
      </c>
      <c r="F11" s="38" t="s">
        <v>12</v>
      </c>
      <c r="H11" s="39" t="s">
        <v>13</v>
      </c>
      <c r="I11" s="40"/>
      <c r="J11" s="40" t="s">
        <v>14</v>
      </c>
      <c r="K11" s="41"/>
      <c r="L11" s="42"/>
      <c r="M11" s="38" t="s">
        <v>12</v>
      </c>
      <c r="O11" s="39" t="s">
        <v>13</v>
      </c>
      <c r="P11" s="40"/>
      <c r="Q11" s="40" t="s">
        <v>14</v>
      </c>
      <c r="R11" s="41"/>
      <c r="S11" s="42"/>
      <c r="T11" s="38" t="s">
        <v>12</v>
      </c>
      <c r="V11" s="43" t="s">
        <v>13</v>
      </c>
      <c r="W11" s="44"/>
      <c r="X11" s="40" t="s">
        <v>14</v>
      </c>
      <c r="Y11" s="41"/>
      <c r="Z11" s="42"/>
      <c r="AA11" s="38" t="s">
        <v>12</v>
      </c>
      <c r="AC11" s="43" t="s">
        <v>13</v>
      </c>
      <c r="AD11" s="44"/>
      <c r="AE11" s="45" t="s">
        <v>14</v>
      </c>
      <c r="AF11" s="46"/>
      <c r="AH11" s="38" t="s">
        <v>12</v>
      </c>
      <c r="AJ11" s="43" t="s">
        <v>13</v>
      </c>
      <c r="AK11" s="44"/>
      <c r="AL11" s="45" t="s">
        <v>14</v>
      </c>
      <c r="AM11" s="46"/>
      <c r="AO11" s="47" t="s">
        <v>15</v>
      </c>
    </row>
    <row r="12" spans="1:41" ht="5" customHeight="1" thickBot="1">
      <c r="A12" s="48" t="s">
        <v>16</v>
      </c>
      <c r="C12" s="49"/>
      <c r="D12" s="50"/>
      <c r="J12" s="51"/>
      <c r="K12" s="51"/>
      <c r="M12" s="52"/>
      <c r="O12" s="51"/>
      <c r="P12" s="51"/>
      <c r="Q12" s="51"/>
      <c r="R12" s="51"/>
      <c r="T12" s="52"/>
      <c r="V12" s="51"/>
      <c r="W12" s="51"/>
      <c r="X12" s="51"/>
      <c r="Y12" s="51"/>
      <c r="AA12" s="52"/>
      <c r="AC12" s="51"/>
      <c r="AD12" s="51"/>
      <c r="AE12" s="51"/>
      <c r="AF12" s="51"/>
      <c r="AH12" s="52"/>
      <c r="AJ12" s="51"/>
      <c r="AK12" s="51"/>
      <c r="AL12" s="51"/>
      <c r="AM12" s="51"/>
      <c r="AO12" s="53"/>
    </row>
    <row r="13" spans="1:41" s="30" customFormat="1" ht="50" customHeight="1">
      <c r="A13" s="217" t="s">
        <v>78</v>
      </c>
      <c r="C13" s="222" t="s">
        <v>68</v>
      </c>
      <c r="D13" s="223" t="s">
        <v>69</v>
      </c>
      <c r="E13" s="42"/>
      <c r="F13" s="55"/>
      <c r="H13" s="56">
        <v>56.5</v>
      </c>
      <c r="I13" s="57"/>
      <c r="J13" s="68"/>
      <c r="K13" s="69" t="s">
        <v>17</v>
      </c>
      <c r="L13" s="58"/>
      <c r="M13" s="70"/>
      <c r="O13" s="71"/>
      <c r="P13" s="72"/>
      <c r="Q13" s="73"/>
      <c r="R13" s="74"/>
      <c r="S13" s="59"/>
      <c r="T13" s="70"/>
      <c r="V13" s="71"/>
      <c r="W13" s="72"/>
      <c r="X13" s="75"/>
      <c r="Y13" s="74"/>
      <c r="Z13" s="60"/>
      <c r="AA13" s="76"/>
      <c r="AC13" s="71"/>
      <c r="AD13" s="72"/>
      <c r="AE13" s="75"/>
      <c r="AF13" s="74"/>
      <c r="AH13" s="228"/>
      <c r="AJ13" s="229"/>
      <c r="AK13" s="72"/>
      <c r="AL13" s="75"/>
      <c r="AM13" s="74"/>
      <c r="AO13" s="236">
        <f>I13*H13</f>
        <v>0</v>
      </c>
    </row>
    <row r="14" spans="1:41" s="30" customFormat="1" ht="50" customHeight="1">
      <c r="A14" s="218"/>
      <c r="C14" s="172" t="s">
        <v>71</v>
      </c>
      <c r="D14" s="100" t="s">
        <v>72</v>
      </c>
      <c r="E14" s="42"/>
      <c r="F14" s="55"/>
      <c r="H14" s="56">
        <v>48.5</v>
      </c>
      <c r="I14" s="57"/>
      <c r="J14" s="234"/>
      <c r="K14" s="84" t="s">
        <v>17</v>
      </c>
      <c r="L14" s="58"/>
      <c r="M14" s="85"/>
      <c r="O14" s="86"/>
      <c r="P14" s="87"/>
      <c r="Q14" s="235"/>
      <c r="R14" s="89"/>
      <c r="S14" s="59"/>
      <c r="T14" s="85"/>
      <c r="V14" s="86"/>
      <c r="W14" s="87"/>
      <c r="X14" s="90"/>
      <c r="Y14" s="89"/>
      <c r="Z14" s="60"/>
      <c r="AA14" s="91"/>
      <c r="AC14" s="86"/>
      <c r="AD14" s="87"/>
      <c r="AE14" s="90"/>
      <c r="AF14" s="89"/>
      <c r="AH14" s="116"/>
      <c r="AJ14" s="115"/>
      <c r="AK14" s="87"/>
      <c r="AL14" s="90"/>
      <c r="AM14" s="89"/>
      <c r="AO14" s="104">
        <f>I14*H14</f>
        <v>0</v>
      </c>
    </row>
    <row r="15" spans="1:41" s="30" customFormat="1" ht="50" customHeight="1" thickBot="1">
      <c r="A15" s="219"/>
      <c r="C15" s="226" t="s">
        <v>38</v>
      </c>
      <c r="D15" s="227" t="s">
        <v>39</v>
      </c>
      <c r="E15" s="42"/>
      <c r="F15" s="55"/>
      <c r="H15" s="56">
        <v>120.5</v>
      </c>
      <c r="I15" s="57"/>
      <c r="J15" s="230"/>
      <c r="K15" s="123" t="s">
        <v>17</v>
      </c>
      <c r="L15" s="58"/>
      <c r="M15" s="224"/>
      <c r="O15" s="231"/>
      <c r="P15" s="126"/>
      <c r="Q15" s="127"/>
      <c r="R15" s="128"/>
      <c r="S15" s="59"/>
      <c r="T15" s="224"/>
      <c r="V15" s="231"/>
      <c r="W15" s="126"/>
      <c r="X15" s="232"/>
      <c r="Y15" s="128"/>
      <c r="Z15" s="60"/>
      <c r="AA15" s="233"/>
      <c r="AC15" s="231"/>
      <c r="AD15" s="126"/>
      <c r="AE15" s="232"/>
      <c r="AF15" s="128"/>
      <c r="AH15" s="129"/>
      <c r="AJ15" s="125"/>
      <c r="AK15" s="126"/>
      <c r="AL15" s="232"/>
      <c r="AM15" s="128"/>
      <c r="AO15" s="237">
        <f>I15*H15</f>
        <v>0</v>
      </c>
    </row>
    <row r="16" spans="1:41" ht="5" customHeight="1" thickBot="1">
      <c r="A16" s="61"/>
      <c r="C16" s="62"/>
      <c r="D16" s="63"/>
      <c r="Q16" s="64"/>
      <c r="AH16" s="11"/>
    </row>
    <row r="17" spans="1:41" s="30" customFormat="1" ht="48" customHeight="1">
      <c r="A17" s="65" t="s">
        <v>16</v>
      </c>
      <c r="C17" s="54" t="s">
        <v>18</v>
      </c>
      <c r="D17" s="66" t="s">
        <v>19</v>
      </c>
      <c r="E17" s="42"/>
      <c r="F17" s="55">
        <v>2022</v>
      </c>
      <c r="H17" s="67">
        <v>8.4</v>
      </c>
      <c r="I17" s="57"/>
      <c r="J17" s="68"/>
      <c r="K17" s="69" t="s">
        <v>17</v>
      </c>
      <c r="L17" s="58"/>
      <c r="M17" s="70"/>
      <c r="O17" s="71"/>
      <c r="P17" s="72"/>
      <c r="Q17" s="73"/>
      <c r="R17" s="74"/>
      <c r="S17" s="59"/>
      <c r="T17" s="70"/>
      <c r="V17" s="71"/>
      <c r="W17" s="72"/>
      <c r="X17" s="75"/>
      <c r="Y17" s="74"/>
      <c r="Z17" s="60"/>
      <c r="AA17" s="76"/>
      <c r="AC17" s="71"/>
      <c r="AD17" s="72"/>
      <c r="AE17" s="75"/>
      <c r="AF17" s="74"/>
      <c r="AH17" s="76"/>
      <c r="AJ17" s="71"/>
      <c r="AK17" s="72"/>
      <c r="AL17" s="75"/>
      <c r="AM17" s="74"/>
      <c r="AO17" s="77">
        <f>I17*H17</f>
        <v>0</v>
      </c>
    </row>
    <row r="18" spans="1:41" s="30" customFormat="1" ht="50" customHeight="1">
      <c r="A18" s="78"/>
      <c r="C18" s="79" t="s">
        <v>20</v>
      </c>
      <c r="D18" s="80" t="s">
        <v>21</v>
      </c>
      <c r="E18" s="42"/>
      <c r="F18" s="81">
        <v>2020</v>
      </c>
      <c r="H18" s="67">
        <v>11.3</v>
      </c>
      <c r="I18" s="82"/>
      <c r="J18" s="83"/>
      <c r="K18" s="84"/>
      <c r="L18" s="58"/>
      <c r="M18" s="85"/>
      <c r="O18" s="86"/>
      <c r="P18" s="87"/>
      <c r="Q18" s="88"/>
      <c r="R18" s="89"/>
      <c r="S18" s="59"/>
      <c r="T18" s="85"/>
      <c r="V18" s="86"/>
      <c r="W18" s="87"/>
      <c r="X18" s="90"/>
      <c r="Y18" s="89"/>
      <c r="Z18" s="60"/>
      <c r="AA18" s="91"/>
      <c r="AC18" s="86"/>
      <c r="AD18" s="87"/>
      <c r="AE18" s="90"/>
      <c r="AF18" s="89"/>
      <c r="AH18" s="91"/>
      <c r="AJ18" s="86"/>
      <c r="AK18" s="87"/>
      <c r="AL18" s="90"/>
      <c r="AM18" s="89"/>
      <c r="AO18" s="92">
        <f>I18*H18</f>
        <v>0</v>
      </c>
    </row>
    <row r="19" spans="1:41" s="30" customFormat="1" ht="50" customHeight="1">
      <c r="A19" s="78"/>
      <c r="C19" s="93" t="s">
        <v>22</v>
      </c>
      <c r="D19" s="94" t="s">
        <v>23</v>
      </c>
      <c r="E19" s="42"/>
      <c r="F19" s="81">
        <v>2021</v>
      </c>
      <c r="H19" s="67">
        <v>8.1</v>
      </c>
      <c r="I19" s="57"/>
      <c r="J19" s="83"/>
      <c r="K19" s="84"/>
      <c r="L19" s="58"/>
      <c r="M19" s="85"/>
      <c r="O19" s="86"/>
      <c r="P19" s="87"/>
      <c r="Q19" s="88"/>
      <c r="R19" s="89"/>
      <c r="S19" s="59"/>
      <c r="T19" s="85"/>
      <c r="V19" s="86"/>
      <c r="W19" s="87"/>
      <c r="X19" s="90"/>
      <c r="Y19" s="89"/>
      <c r="Z19" s="60"/>
      <c r="AA19" s="91"/>
      <c r="AC19" s="86"/>
      <c r="AD19" s="87"/>
      <c r="AE19" s="90"/>
      <c r="AF19" s="89"/>
      <c r="AH19" s="91"/>
      <c r="AJ19" s="86"/>
      <c r="AK19" s="87"/>
      <c r="AL19" s="90"/>
      <c r="AM19" s="89"/>
      <c r="AO19" s="92">
        <f>I19*H19</f>
        <v>0</v>
      </c>
    </row>
    <row r="20" spans="1:41" s="30" customFormat="1" ht="50" customHeight="1">
      <c r="A20" s="78"/>
      <c r="C20" s="79" t="s">
        <v>24</v>
      </c>
      <c r="D20" s="80" t="s">
        <v>25</v>
      </c>
      <c r="E20" s="42"/>
      <c r="F20" s="95">
        <v>2022</v>
      </c>
      <c r="H20" s="67">
        <v>17.899999999999999</v>
      </c>
      <c r="I20" s="57"/>
      <c r="J20" s="83"/>
      <c r="K20" s="84"/>
      <c r="L20" s="58"/>
      <c r="M20" s="96">
        <v>2021</v>
      </c>
      <c r="N20" s="30">
        <v>2016</v>
      </c>
      <c r="O20" s="97">
        <v>20.6</v>
      </c>
      <c r="P20" s="98"/>
      <c r="Q20" s="88"/>
      <c r="R20" s="89"/>
      <c r="S20" s="59"/>
      <c r="T20" s="85"/>
      <c r="V20" s="86"/>
      <c r="W20" s="87"/>
      <c r="X20" s="90"/>
      <c r="Y20" s="89"/>
      <c r="Z20" s="60"/>
      <c r="AA20" s="91"/>
      <c r="AC20" s="86"/>
      <c r="AD20" s="87"/>
      <c r="AE20" s="90"/>
      <c r="AF20" s="89"/>
      <c r="AH20" s="91"/>
      <c r="AJ20" s="86"/>
      <c r="AK20" s="87"/>
      <c r="AL20" s="90"/>
      <c r="AM20" s="89"/>
      <c r="AO20" s="92">
        <f>I20*H20+P20*O20</f>
        <v>0</v>
      </c>
    </row>
    <row r="21" spans="1:41" s="30" customFormat="1" ht="50" customHeight="1">
      <c r="A21" s="78"/>
      <c r="C21" s="99" t="s">
        <v>26</v>
      </c>
      <c r="D21" s="100" t="s">
        <v>27</v>
      </c>
      <c r="E21" s="42"/>
      <c r="F21" s="81">
        <v>2022</v>
      </c>
      <c r="H21" s="67">
        <v>17.899999999999999</v>
      </c>
      <c r="I21" s="57"/>
      <c r="J21" s="97">
        <v>40.6</v>
      </c>
      <c r="K21" s="101"/>
      <c r="L21" s="58"/>
      <c r="M21" s="81">
        <v>2021</v>
      </c>
      <c r="O21" s="86"/>
      <c r="P21" s="87"/>
      <c r="Q21" s="102">
        <v>46.7</v>
      </c>
      <c r="R21" s="101"/>
      <c r="S21" s="59"/>
      <c r="T21" s="103">
        <v>2020</v>
      </c>
      <c r="V21" s="97">
        <v>23.7</v>
      </c>
      <c r="W21" s="98"/>
      <c r="X21" s="97">
        <v>53.7</v>
      </c>
      <c r="Y21" s="101"/>
      <c r="Z21" s="60"/>
      <c r="AA21" s="103" t="s">
        <v>28</v>
      </c>
      <c r="AC21" s="97">
        <v>26</v>
      </c>
      <c r="AD21" s="98"/>
      <c r="AE21" s="97">
        <v>59.1</v>
      </c>
      <c r="AF21" s="98"/>
      <c r="AH21" s="91"/>
      <c r="AJ21" s="86"/>
      <c r="AK21" s="87"/>
      <c r="AL21" s="90"/>
      <c r="AM21" s="89"/>
      <c r="AO21" s="104">
        <f>I21*H21+K21*J21+R21*Q21+W21*V21+Y21*X21+AD21*AC21+AF21*AE21</f>
        <v>0</v>
      </c>
    </row>
    <row r="22" spans="1:41" s="30" customFormat="1" ht="50" customHeight="1">
      <c r="A22" s="78"/>
      <c r="C22" s="79" t="s">
        <v>29</v>
      </c>
      <c r="D22" s="80" t="s">
        <v>30</v>
      </c>
      <c r="E22" s="42"/>
      <c r="F22" s="95">
        <v>2021</v>
      </c>
      <c r="H22" s="67">
        <v>14.8</v>
      </c>
      <c r="I22" s="105"/>
      <c r="J22" s="90"/>
      <c r="K22" s="89"/>
      <c r="L22" s="58"/>
      <c r="M22" s="96">
        <v>2016</v>
      </c>
      <c r="N22" s="30">
        <v>2016</v>
      </c>
      <c r="O22" s="97">
        <v>21.5</v>
      </c>
      <c r="P22" s="98"/>
      <c r="Q22" s="106"/>
      <c r="R22" s="89"/>
      <c r="S22" s="59"/>
      <c r="T22" s="96">
        <v>2015</v>
      </c>
      <c r="V22" s="97">
        <v>23.7</v>
      </c>
      <c r="W22" s="98"/>
      <c r="X22" s="90"/>
      <c r="Y22" s="89"/>
      <c r="Z22" s="60"/>
      <c r="AA22" s="91"/>
      <c r="AC22" s="86"/>
      <c r="AD22" s="87"/>
      <c r="AE22" s="90"/>
      <c r="AF22" s="89"/>
      <c r="AH22" s="91"/>
      <c r="AJ22" s="86"/>
      <c r="AK22" s="87"/>
      <c r="AL22" s="90"/>
      <c r="AM22" s="89"/>
      <c r="AO22" s="104">
        <f>I22*H22+P22*O22+W22*V22</f>
        <v>0</v>
      </c>
    </row>
    <row r="23" spans="1:41" s="30" customFormat="1" ht="50" customHeight="1">
      <c r="A23" s="78"/>
      <c r="C23" s="99" t="s">
        <v>31</v>
      </c>
      <c r="D23" s="100" t="s">
        <v>32</v>
      </c>
      <c r="E23" s="42"/>
      <c r="F23" s="81">
        <v>2022</v>
      </c>
      <c r="H23" s="67">
        <v>8.8000000000000007</v>
      </c>
      <c r="I23" s="105"/>
      <c r="J23" s="90"/>
      <c r="K23" s="89"/>
      <c r="L23" s="58"/>
      <c r="M23" s="81">
        <v>2020</v>
      </c>
      <c r="O23" s="97">
        <v>11.6</v>
      </c>
      <c r="P23" s="57"/>
      <c r="Q23" s="88"/>
      <c r="R23" s="89"/>
      <c r="S23" s="59"/>
      <c r="T23" s="96">
        <v>2017</v>
      </c>
      <c r="V23" s="97">
        <v>15.5</v>
      </c>
      <c r="W23" s="98"/>
      <c r="X23" s="90"/>
      <c r="Y23" s="89"/>
      <c r="Z23" s="60"/>
      <c r="AA23" s="91"/>
      <c r="AC23" s="86"/>
      <c r="AD23" s="87"/>
      <c r="AE23" s="90"/>
      <c r="AF23" s="89"/>
      <c r="AH23" s="91"/>
      <c r="AJ23" s="86"/>
      <c r="AK23" s="87"/>
      <c r="AL23" s="90"/>
      <c r="AM23" s="89"/>
      <c r="AO23" s="104">
        <f>I23*H23+P23*O23+W23*V23</f>
        <v>0</v>
      </c>
    </row>
    <row r="24" spans="1:41" s="30" customFormat="1" ht="50" customHeight="1">
      <c r="A24" s="78"/>
      <c r="C24" s="79" t="s">
        <v>33</v>
      </c>
      <c r="D24" s="80" t="s">
        <v>32</v>
      </c>
      <c r="E24" s="42"/>
      <c r="F24" s="95">
        <v>2021</v>
      </c>
      <c r="H24" s="67">
        <v>13.7</v>
      </c>
      <c r="I24" s="105"/>
      <c r="J24" s="97">
        <v>32.200000000000003</v>
      </c>
      <c r="K24" s="107"/>
      <c r="L24" s="58"/>
      <c r="M24" s="81">
        <v>2020</v>
      </c>
      <c r="O24" s="97">
        <v>16.399999999999999</v>
      </c>
      <c r="P24" s="57"/>
      <c r="Q24" s="102">
        <v>38.6</v>
      </c>
      <c r="R24" s="107"/>
      <c r="S24" s="59"/>
      <c r="T24" s="96">
        <v>2018</v>
      </c>
      <c r="V24" s="86"/>
      <c r="W24" s="87"/>
      <c r="X24" s="97">
        <v>46.4</v>
      </c>
      <c r="Y24" s="101"/>
      <c r="Z24" s="60"/>
      <c r="AA24" s="96">
        <v>2017</v>
      </c>
      <c r="AC24" s="97">
        <v>26.1</v>
      </c>
      <c r="AD24" s="107"/>
      <c r="AE24" s="90"/>
      <c r="AF24" s="89"/>
      <c r="AH24" s="91"/>
      <c r="AJ24" s="86"/>
      <c r="AK24" s="87"/>
      <c r="AL24" s="90"/>
      <c r="AM24" s="89"/>
      <c r="AO24" s="104">
        <f>I24*H24+K24*J24+P24*O24+R24*Q24+X24*Y24+AD24*AC24</f>
        <v>0</v>
      </c>
    </row>
    <row r="25" spans="1:41" s="30" customFormat="1" ht="50" customHeight="1">
      <c r="A25" s="78"/>
      <c r="C25" s="99" t="s">
        <v>34</v>
      </c>
      <c r="D25" s="108" t="s">
        <v>35</v>
      </c>
      <c r="E25" s="42"/>
      <c r="F25" s="95">
        <v>2022</v>
      </c>
      <c r="H25" s="67">
        <v>13.3</v>
      </c>
      <c r="I25" s="105"/>
      <c r="J25" s="97">
        <v>31.4</v>
      </c>
      <c r="K25" s="107"/>
      <c r="L25" s="58"/>
      <c r="M25" s="96">
        <v>2021</v>
      </c>
      <c r="O25" s="97">
        <v>15.3</v>
      </c>
      <c r="P25" s="107"/>
      <c r="Q25" s="88"/>
      <c r="R25" s="89"/>
      <c r="S25" s="59"/>
      <c r="T25" s="96">
        <v>2020</v>
      </c>
      <c r="V25" s="97">
        <v>17.600000000000001</v>
      </c>
      <c r="W25" s="98"/>
      <c r="X25" s="97">
        <v>41.5</v>
      </c>
      <c r="Y25" s="107"/>
      <c r="Z25" s="60"/>
      <c r="AA25" s="96">
        <v>2019</v>
      </c>
      <c r="AC25" s="71"/>
      <c r="AD25" s="87"/>
      <c r="AE25" s="97">
        <v>45.7</v>
      </c>
      <c r="AF25" s="107"/>
      <c r="AH25" s="91"/>
      <c r="AJ25" s="86"/>
      <c r="AK25" s="87"/>
      <c r="AL25" s="90"/>
      <c r="AM25" s="89"/>
      <c r="AO25" s="104">
        <f>I25*H25+K25*J25+P25*O25+W25*V25+Y25*X25+AF25*AE25</f>
        <v>0</v>
      </c>
    </row>
    <row r="26" spans="1:41" s="30" customFormat="1" ht="50" customHeight="1">
      <c r="A26" s="78"/>
      <c r="C26" s="79" t="s">
        <v>36</v>
      </c>
      <c r="D26" s="80" t="s">
        <v>37</v>
      </c>
      <c r="E26" s="42"/>
      <c r="F26" s="81">
        <v>2020</v>
      </c>
      <c r="H26" s="67">
        <v>24.1</v>
      </c>
      <c r="I26" s="57"/>
      <c r="J26" s="90"/>
      <c r="K26" s="89"/>
      <c r="L26" s="58"/>
      <c r="M26" s="96">
        <v>2018</v>
      </c>
      <c r="O26" s="97">
        <v>28.9</v>
      </c>
      <c r="P26" s="107"/>
      <c r="Q26" s="88"/>
      <c r="R26" s="89"/>
      <c r="S26" s="59"/>
      <c r="T26" s="70"/>
      <c r="V26" s="71"/>
      <c r="W26" s="87"/>
      <c r="X26" s="75"/>
      <c r="Y26" s="89"/>
      <c r="Z26" s="60"/>
      <c r="AA26" s="70"/>
      <c r="AC26" s="86"/>
      <c r="AD26" s="87"/>
      <c r="AE26" s="75"/>
      <c r="AF26" s="89"/>
      <c r="AH26" s="91"/>
      <c r="AJ26" s="86"/>
      <c r="AK26" s="87"/>
      <c r="AL26" s="90"/>
      <c r="AM26" s="89"/>
      <c r="AO26" s="104">
        <f>I26*H26+P26*O26</f>
        <v>0</v>
      </c>
    </row>
    <row r="27" spans="1:41" s="30" customFormat="1" ht="50" customHeight="1">
      <c r="A27" s="109"/>
      <c r="C27" s="93" t="s">
        <v>38</v>
      </c>
      <c r="D27" s="94" t="s">
        <v>39</v>
      </c>
      <c r="E27" s="42"/>
      <c r="F27" s="81">
        <v>2020</v>
      </c>
      <c r="H27" s="67">
        <v>24.1</v>
      </c>
      <c r="I27" s="82"/>
      <c r="J27" s="90"/>
      <c r="K27" s="89"/>
      <c r="L27" s="58"/>
      <c r="M27" s="70"/>
      <c r="O27" s="71"/>
      <c r="P27" s="87"/>
      <c r="Q27" s="88"/>
      <c r="R27" s="89"/>
      <c r="S27" s="59"/>
      <c r="T27" s="85"/>
      <c r="V27" s="86"/>
      <c r="W27" s="87"/>
      <c r="X27" s="90"/>
      <c r="Y27" s="89"/>
      <c r="Z27" s="60"/>
      <c r="AA27" s="85"/>
      <c r="AC27" s="86"/>
      <c r="AD27" s="87"/>
      <c r="AE27" s="90"/>
      <c r="AF27" s="89"/>
      <c r="AH27" s="91"/>
      <c r="AJ27" s="86"/>
      <c r="AK27" s="87"/>
      <c r="AL27" s="90"/>
      <c r="AM27" s="89"/>
      <c r="AO27" s="92">
        <f>I27*H27</f>
        <v>0</v>
      </c>
    </row>
    <row r="28" spans="1:41" s="30" customFormat="1" ht="50" customHeight="1">
      <c r="A28" s="109"/>
      <c r="C28" s="79" t="s">
        <v>40</v>
      </c>
      <c r="D28" s="80" t="s">
        <v>41</v>
      </c>
      <c r="E28" s="42"/>
      <c r="F28" s="81" t="s">
        <v>42</v>
      </c>
      <c r="H28" s="67">
        <v>17.5</v>
      </c>
      <c r="I28" s="82"/>
      <c r="J28" s="90"/>
      <c r="K28" s="89"/>
      <c r="L28" s="58"/>
      <c r="M28" s="85"/>
      <c r="O28" s="86"/>
      <c r="P28" s="87"/>
      <c r="Q28" s="88"/>
      <c r="R28" s="89"/>
      <c r="S28" s="59"/>
      <c r="T28" s="85"/>
      <c r="V28" s="86"/>
      <c r="W28" s="87"/>
      <c r="X28" s="90"/>
      <c r="Y28" s="89"/>
      <c r="Z28" s="60"/>
      <c r="AA28" s="91"/>
      <c r="AC28" s="86"/>
      <c r="AD28" s="87"/>
      <c r="AE28" s="90"/>
      <c r="AF28" s="89"/>
      <c r="AH28" s="91"/>
      <c r="AJ28" s="86"/>
      <c r="AK28" s="87"/>
      <c r="AL28" s="90"/>
      <c r="AM28" s="89"/>
      <c r="AO28" s="92">
        <f>I28*H28</f>
        <v>0</v>
      </c>
    </row>
    <row r="29" spans="1:41" s="30" customFormat="1" ht="35" customHeight="1">
      <c r="A29" s="109"/>
      <c r="C29" s="110" t="s">
        <v>43</v>
      </c>
      <c r="D29" s="111"/>
      <c r="E29" s="42"/>
      <c r="F29" s="81" t="s">
        <v>44</v>
      </c>
      <c r="H29" s="112">
        <v>15.2</v>
      </c>
      <c r="I29" s="82"/>
      <c r="J29" s="113"/>
      <c r="K29" s="84" t="s">
        <v>17</v>
      </c>
      <c r="L29" s="58"/>
      <c r="M29" s="114"/>
      <c r="O29" s="115"/>
      <c r="P29" s="87"/>
      <c r="Q29" s="88"/>
      <c r="R29" s="89"/>
      <c r="S29" s="59"/>
      <c r="T29" s="114"/>
      <c r="V29" s="115"/>
      <c r="W29" s="87"/>
      <c r="X29" s="87"/>
      <c r="Y29" s="89"/>
      <c r="Z29" s="60"/>
      <c r="AA29" s="116"/>
      <c r="AC29" s="115"/>
      <c r="AD29" s="87"/>
      <c r="AE29" s="87"/>
      <c r="AF29" s="89"/>
      <c r="AH29" s="116"/>
      <c r="AJ29" s="115"/>
      <c r="AK29" s="87"/>
      <c r="AL29" s="87"/>
      <c r="AM29" s="89"/>
      <c r="AO29" s="92">
        <f>I29*H29</f>
        <v>0</v>
      </c>
    </row>
    <row r="30" spans="1:41" s="30" customFormat="1" ht="35" customHeight="1">
      <c r="A30" s="109"/>
      <c r="C30" s="117" t="s">
        <v>45</v>
      </c>
      <c r="D30" s="118"/>
      <c r="E30" s="42"/>
      <c r="F30" s="81" t="s">
        <v>44</v>
      </c>
      <c r="H30" s="112">
        <v>15.2</v>
      </c>
      <c r="I30" s="82"/>
      <c r="J30" s="113"/>
      <c r="K30" s="84"/>
      <c r="L30" s="58"/>
      <c r="M30" s="114"/>
      <c r="O30" s="115"/>
      <c r="P30" s="87"/>
      <c r="Q30" s="88"/>
      <c r="R30" s="89"/>
      <c r="S30" s="59"/>
      <c r="T30" s="114"/>
      <c r="V30" s="115"/>
      <c r="W30" s="87"/>
      <c r="X30" s="87"/>
      <c r="Y30" s="89"/>
      <c r="Z30" s="60"/>
      <c r="AA30" s="116"/>
      <c r="AC30" s="115"/>
      <c r="AD30" s="87"/>
      <c r="AE30" s="87"/>
      <c r="AF30" s="89"/>
      <c r="AH30" s="116"/>
      <c r="AJ30" s="115"/>
      <c r="AK30" s="87"/>
      <c r="AL30" s="87"/>
      <c r="AM30" s="89"/>
      <c r="AO30" s="92">
        <f>I30*H30</f>
        <v>0</v>
      </c>
    </row>
    <row r="31" spans="1:41" s="30" customFormat="1" ht="35" customHeight="1" thickBot="1">
      <c r="A31" s="119"/>
      <c r="C31" s="120" t="s">
        <v>46</v>
      </c>
      <c r="D31" s="121"/>
      <c r="E31" s="42"/>
      <c r="F31" s="81" t="s">
        <v>44</v>
      </c>
      <c r="H31" s="112">
        <v>15.2</v>
      </c>
      <c r="I31" s="57"/>
      <c r="J31" s="122"/>
      <c r="K31" s="123"/>
      <c r="L31" s="58"/>
      <c r="M31" s="124"/>
      <c r="O31" s="125"/>
      <c r="P31" s="126"/>
      <c r="Q31" s="127"/>
      <c r="R31" s="128"/>
      <c r="S31" s="59"/>
      <c r="T31" s="124"/>
      <c r="V31" s="125"/>
      <c r="W31" s="126"/>
      <c r="X31" s="126"/>
      <c r="Y31" s="128"/>
      <c r="Z31" s="60"/>
      <c r="AA31" s="129"/>
      <c r="AC31" s="125"/>
      <c r="AD31" s="126"/>
      <c r="AE31" s="126"/>
      <c r="AF31" s="128"/>
      <c r="AH31" s="129"/>
      <c r="AJ31" s="125"/>
      <c r="AK31" s="126"/>
      <c r="AL31" s="126"/>
      <c r="AM31" s="128"/>
      <c r="AO31" s="92">
        <f>I31*H31</f>
        <v>0</v>
      </c>
    </row>
    <row r="32" spans="1:41" ht="6" customHeight="1" thickBot="1">
      <c r="H32" s="130"/>
      <c r="M32" s="10"/>
      <c r="Q32" s="64"/>
      <c r="T32" s="10"/>
      <c r="AA32" s="10"/>
      <c r="AH32" s="10"/>
      <c r="AO32" s="131"/>
    </row>
    <row r="33" spans="1:43" ht="36" customHeight="1" thickBot="1">
      <c r="A33" s="132" t="s">
        <v>47</v>
      </c>
      <c r="B33" s="30"/>
      <c r="C33" s="133" t="s">
        <v>45</v>
      </c>
      <c r="D33" s="134"/>
      <c r="E33" s="42"/>
      <c r="F33" s="81" t="s">
        <v>42</v>
      </c>
      <c r="G33" s="30"/>
      <c r="H33" s="112">
        <v>15.2</v>
      </c>
      <c r="I33" s="57"/>
      <c r="J33" s="135"/>
      <c r="K33" s="136"/>
      <c r="L33" s="58"/>
      <c r="M33" s="137"/>
      <c r="N33" s="30"/>
      <c r="O33" s="138"/>
      <c r="P33" s="139"/>
      <c r="Q33" s="140"/>
      <c r="R33" s="141"/>
      <c r="S33" s="59"/>
      <c r="T33" s="137"/>
      <c r="U33" s="30"/>
      <c r="V33" s="138"/>
      <c r="W33" s="139"/>
      <c r="X33" s="139"/>
      <c r="Y33" s="141"/>
      <c r="Z33" s="60"/>
      <c r="AA33" s="142"/>
      <c r="AB33" s="30"/>
      <c r="AC33" s="138"/>
      <c r="AD33" s="139"/>
      <c r="AE33" s="139"/>
      <c r="AF33" s="141"/>
      <c r="AG33" s="30"/>
      <c r="AH33" s="142"/>
      <c r="AI33" s="30"/>
      <c r="AJ33" s="138"/>
      <c r="AK33" s="139"/>
      <c r="AL33" s="139"/>
      <c r="AM33" s="141"/>
      <c r="AN33" s="30"/>
      <c r="AO33" s="77">
        <f>I33*H33</f>
        <v>0</v>
      </c>
      <c r="AP33" s="30"/>
      <c r="AQ33" s="30"/>
    </row>
    <row r="34" spans="1:43" ht="50" customHeight="1" thickBot="1">
      <c r="A34" s="143"/>
      <c r="B34" s="30"/>
      <c r="C34" s="144" t="s">
        <v>48</v>
      </c>
      <c r="D34" s="145" t="s">
        <v>49</v>
      </c>
      <c r="E34" s="42"/>
      <c r="F34" s="55" t="s">
        <v>50</v>
      </c>
      <c r="G34" s="30"/>
      <c r="H34" s="67">
        <v>8.4</v>
      </c>
      <c r="I34" s="101"/>
      <c r="J34" s="122"/>
      <c r="K34" s="146"/>
      <c r="L34" s="58"/>
      <c r="M34" s="147"/>
      <c r="N34" s="30"/>
      <c r="O34" s="148"/>
      <c r="P34" s="149"/>
      <c r="Q34" s="150"/>
      <c r="R34" s="151"/>
      <c r="S34" s="59"/>
      <c r="T34" s="147"/>
      <c r="U34" s="30"/>
      <c r="V34" s="148"/>
      <c r="W34" s="149"/>
      <c r="X34" s="152"/>
      <c r="Y34" s="151"/>
      <c r="Z34" s="58"/>
      <c r="AA34" s="147"/>
      <c r="AB34" s="30"/>
      <c r="AC34" s="148"/>
      <c r="AD34" s="149"/>
      <c r="AE34" s="152"/>
      <c r="AF34" s="151"/>
      <c r="AH34" s="147"/>
      <c r="AI34" s="30"/>
      <c r="AJ34" s="148"/>
      <c r="AK34" s="149"/>
      <c r="AL34" s="152"/>
      <c r="AM34" s="151"/>
      <c r="AO34" s="92">
        <f>I34*H34</f>
        <v>0</v>
      </c>
    </row>
    <row r="35" spans="1:43" ht="6" customHeight="1" thickBot="1">
      <c r="H35" s="153"/>
      <c r="I35" s="154"/>
      <c r="J35" s="154"/>
      <c r="K35" s="154"/>
      <c r="M35" s="10"/>
      <c r="O35" s="154"/>
      <c r="P35" s="154"/>
      <c r="Q35" s="155"/>
      <c r="R35" s="154"/>
      <c r="T35" s="10"/>
      <c r="V35" s="154"/>
      <c r="W35" s="154"/>
      <c r="X35" s="154"/>
      <c r="Y35" s="154"/>
      <c r="AA35" s="10"/>
      <c r="AC35" s="154"/>
      <c r="AD35" s="154"/>
      <c r="AE35" s="154"/>
      <c r="AF35" s="154"/>
      <c r="AH35" s="10"/>
      <c r="AJ35" s="154"/>
      <c r="AK35" s="154"/>
      <c r="AL35" s="154"/>
      <c r="AM35" s="154"/>
      <c r="AO35" s="156"/>
    </row>
    <row r="36" spans="1:43" ht="50" customHeight="1">
      <c r="A36" s="157" t="s">
        <v>51</v>
      </c>
      <c r="B36" s="30"/>
      <c r="C36" s="158" t="s">
        <v>52</v>
      </c>
      <c r="D36" s="159" t="s">
        <v>53</v>
      </c>
      <c r="E36" s="42"/>
      <c r="F36" s="95"/>
      <c r="G36" s="30"/>
      <c r="H36" s="112">
        <v>8.1</v>
      </c>
      <c r="I36" s="101"/>
      <c r="J36" s="160"/>
      <c r="K36" s="141"/>
      <c r="L36" s="58"/>
      <c r="M36" s="70"/>
      <c r="N36" s="30"/>
      <c r="O36" s="161"/>
      <c r="P36" s="139"/>
      <c r="Q36" s="140"/>
      <c r="R36" s="141"/>
      <c r="S36" s="59"/>
      <c r="T36" s="162"/>
      <c r="U36" s="30"/>
      <c r="V36" s="161"/>
      <c r="W36" s="139"/>
      <c r="X36" s="160"/>
      <c r="Y36" s="141"/>
      <c r="Z36" s="58"/>
      <c r="AA36" s="162"/>
      <c r="AB36" s="30"/>
      <c r="AC36" s="161"/>
      <c r="AD36" s="139"/>
      <c r="AE36" s="160"/>
      <c r="AF36" s="141"/>
      <c r="AH36" s="162"/>
      <c r="AI36" s="30"/>
      <c r="AJ36" s="161"/>
      <c r="AK36" s="139"/>
      <c r="AL36" s="160"/>
      <c r="AM36" s="141"/>
      <c r="AO36" s="92">
        <f>I36*H36</f>
        <v>0</v>
      </c>
    </row>
    <row r="37" spans="1:43" ht="50" customHeight="1">
      <c r="A37" s="163"/>
      <c r="B37" s="30"/>
      <c r="C37" s="164" t="s">
        <v>54</v>
      </c>
      <c r="D37" s="165" t="s">
        <v>55</v>
      </c>
      <c r="E37" s="42"/>
      <c r="F37" s="81">
        <v>2022</v>
      </c>
      <c r="G37" s="30"/>
      <c r="H37" s="112">
        <v>8.1</v>
      </c>
      <c r="I37" s="101"/>
      <c r="J37" s="166"/>
      <c r="K37" s="167"/>
      <c r="L37" s="58"/>
      <c r="M37" s="85"/>
      <c r="N37" s="30"/>
      <c r="O37" s="168"/>
      <c r="P37" s="169"/>
      <c r="Q37" s="170"/>
      <c r="R37" s="167"/>
      <c r="S37" s="59"/>
      <c r="T37" s="171"/>
      <c r="U37" s="30"/>
      <c r="V37" s="168"/>
      <c r="W37" s="169"/>
      <c r="X37" s="166"/>
      <c r="Y37" s="167"/>
      <c r="Z37" s="58"/>
      <c r="AA37" s="171"/>
      <c r="AB37" s="30"/>
      <c r="AC37" s="168"/>
      <c r="AD37" s="169"/>
      <c r="AE37" s="166"/>
      <c r="AF37" s="167"/>
      <c r="AH37" s="171"/>
      <c r="AI37" s="30"/>
      <c r="AJ37" s="168"/>
      <c r="AK37" s="169"/>
      <c r="AL37" s="166"/>
      <c r="AM37" s="167"/>
      <c r="AO37" s="92">
        <f>I37*H37</f>
        <v>0</v>
      </c>
    </row>
    <row r="38" spans="1:43" ht="50" customHeight="1">
      <c r="A38" s="163"/>
      <c r="B38" s="30"/>
      <c r="C38" s="172" t="s">
        <v>56</v>
      </c>
      <c r="D38" s="100" t="s">
        <v>57</v>
      </c>
      <c r="E38" s="42"/>
      <c r="F38" s="55" t="s">
        <v>50</v>
      </c>
      <c r="G38" s="30"/>
      <c r="H38" s="112">
        <v>8.8000000000000007</v>
      </c>
      <c r="I38" s="101"/>
      <c r="J38" s="166"/>
      <c r="K38" s="167"/>
      <c r="L38" s="58"/>
      <c r="M38" s="96">
        <v>2017</v>
      </c>
      <c r="N38" s="30"/>
      <c r="O38" s="173"/>
      <c r="P38" s="169"/>
      <c r="Q38" s="102">
        <v>39.4</v>
      </c>
      <c r="R38" s="101"/>
      <c r="S38" s="59"/>
      <c r="T38" s="171"/>
      <c r="U38" s="30"/>
      <c r="V38" s="173"/>
      <c r="W38" s="169"/>
      <c r="X38" s="166"/>
      <c r="Y38" s="167"/>
      <c r="Z38" s="58"/>
      <c r="AA38" s="171"/>
      <c r="AB38" s="30"/>
      <c r="AC38" s="173"/>
      <c r="AD38" s="169"/>
      <c r="AE38" s="166"/>
      <c r="AF38" s="167"/>
      <c r="AH38" s="171"/>
      <c r="AI38" s="30"/>
      <c r="AJ38" s="173"/>
      <c r="AK38" s="169"/>
      <c r="AL38" s="166"/>
      <c r="AM38" s="167"/>
      <c r="AO38" s="92">
        <f>I38*H38+R38*Q38</f>
        <v>0</v>
      </c>
    </row>
    <row r="39" spans="1:43" ht="50" customHeight="1">
      <c r="A39" s="163"/>
      <c r="B39" s="30"/>
      <c r="C39" s="164" t="s">
        <v>58</v>
      </c>
      <c r="D39" s="165" t="s">
        <v>59</v>
      </c>
      <c r="E39" s="42"/>
      <c r="F39" s="81">
        <v>2022</v>
      </c>
      <c r="G39" s="30"/>
      <c r="H39" s="112">
        <v>10.9</v>
      </c>
      <c r="I39" s="101"/>
      <c r="J39" s="97">
        <v>26.6</v>
      </c>
      <c r="K39" s="101"/>
      <c r="L39" s="174"/>
      <c r="M39" s="96">
        <v>2021</v>
      </c>
      <c r="N39" s="30"/>
      <c r="O39" s="175">
        <v>12.5</v>
      </c>
      <c r="P39" s="101"/>
      <c r="Q39" s="176">
        <v>30.6</v>
      </c>
      <c r="R39" s="101"/>
      <c r="S39" s="59"/>
      <c r="T39" s="96">
        <v>2020</v>
      </c>
      <c r="U39" s="30"/>
      <c r="V39" s="175">
        <v>14.4</v>
      </c>
      <c r="W39" s="101"/>
      <c r="X39" s="166"/>
      <c r="Y39" s="167"/>
      <c r="AA39" s="96">
        <v>2017</v>
      </c>
      <c r="AB39" s="30"/>
      <c r="AC39" s="173"/>
      <c r="AD39" s="169"/>
      <c r="AE39" s="97">
        <v>46.8</v>
      </c>
      <c r="AF39" s="101"/>
      <c r="AH39" s="96">
        <v>2016</v>
      </c>
      <c r="AI39" s="30"/>
      <c r="AJ39" s="173"/>
      <c r="AK39" s="169"/>
      <c r="AL39" s="97">
        <v>51.5</v>
      </c>
      <c r="AM39" s="101"/>
      <c r="AO39" s="104">
        <f>I39*H39+K39*J39+P39*O39+R39*Q39+W39*V39+AF39*AE39+AM39*AL39</f>
        <v>0</v>
      </c>
    </row>
    <row r="40" spans="1:43" ht="50" customHeight="1">
      <c r="A40" s="163"/>
      <c r="B40" s="30"/>
      <c r="C40" s="172" t="s">
        <v>1</v>
      </c>
      <c r="D40" s="94" t="s">
        <v>60</v>
      </c>
      <c r="E40" s="42"/>
      <c r="F40" s="95">
        <v>2022</v>
      </c>
      <c r="G40" s="30"/>
      <c r="H40" s="112">
        <v>10.9</v>
      </c>
      <c r="I40" s="101"/>
      <c r="J40" s="166"/>
      <c r="K40" s="167"/>
      <c r="L40" s="58"/>
      <c r="M40" s="96">
        <v>2018</v>
      </c>
      <c r="N40" s="30"/>
      <c r="O40" s="173"/>
      <c r="P40" s="141"/>
      <c r="Q40" s="177">
        <v>42.6</v>
      </c>
      <c r="R40" s="101"/>
      <c r="S40" s="59"/>
      <c r="T40" s="96">
        <v>2017</v>
      </c>
      <c r="U40" s="30"/>
      <c r="V40" s="175">
        <v>19.2</v>
      </c>
      <c r="W40" s="101"/>
      <c r="X40" s="178">
        <v>46.8</v>
      </c>
      <c r="Y40" s="101"/>
      <c r="Z40" s="58"/>
      <c r="AA40" s="85"/>
      <c r="AB40" s="30"/>
      <c r="AC40" s="168"/>
      <c r="AD40" s="169"/>
      <c r="AE40" s="166"/>
      <c r="AF40" s="167"/>
      <c r="AH40" s="85"/>
      <c r="AI40" s="30"/>
      <c r="AJ40" s="168"/>
      <c r="AK40" s="169"/>
      <c r="AL40" s="166"/>
      <c r="AM40" s="167"/>
      <c r="AO40" s="104">
        <f>I40*H40+R40*Q40+W40*V40+Y40*X40</f>
        <v>0</v>
      </c>
    </row>
    <row r="41" spans="1:43" ht="50" customHeight="1">
      <c r="A41" s="163"/>
      <c r="B41" s="30"/>
      <c r="C41" s="164" t="s">
        <v>61</v>
      </c>
      <c r="D41" s="165" t="s">
        <v>57</v>
      </c>
      <c r="E41" s="42"/>
      <c r="F41" s="95">
        <v>2021</v>
      </c>
      <c r="G41" s="30"/>
      <c r="H41" s="112">
        <v>13.7</v>
      </c>
      <c r="I41" s="101"/>
      <c r="J41" s="97">
        <v>32.200000000000003</v>
      </c>
      <c r="K41" s="101"/>
      <c r="L41" s="58"/>
      <c r="M41" s="96">
        <v>2020</v>
      </c>
      <c r="N41" s="30"/>
      <c r="O41" s="97">
        <v>16.399999999999999</v>
      </c>
      <c r="P41" s="101"/>
      <c r="Q41" s="177">
        <v>38.6</v>
      </c>
      <c r="R41" s="101"/>
      <c r="S41" s="59"/>
      <c r="T41" s="96">
        <v>2018</v>
      </c>
      <c r="U41" s="30"/>
      <c r="V41" s="173"/>
      <c r="W41" s="179"/>
      <c r="X41" s="178">
        <v>53.3</v>
      </c>
      <c r="Y41" s="101"/>
      <c r="Z41" s="58"/>
      <c r="AA41" s="96">
        <v>2017</v>
      </c>
      <c r="AB41" s="30"/>
      <c r="AC41" s="97">
        <v>26.1</v>
      </c>
      <c r="AD41" s="101"/>
      <c r="AE41" s="97">
        <v>61.3</v>
      </c>
      <c r="AF41" s="101"/>
      <c r="AH41" s="96">
        <v>2016</v>
      </c>
      <c r="AI41" s="30"/>
      <c r="AJ41" s="168"/>
      <c r="AK41" s="169"/>
      <c r="AL41" s="97">
        <v>67.5</v>
      </c>
      <c r="AM41" s="101"/>
      <c r="AO41" s="104">
        <f>I41*H41+K41*J41+P41*O41+Q41*R41+Y41*X41+AD41*AC41+AE41*AF41+AM41*AL41</f>
        <v>0</v>
      </c>
    </row>
    <row r="42" spans="1:43" ht="50" customHeight="1">
      <c r="A42" s="163"/>
      <c r="B42" s="30"/>
      <c r="C42" s="172" t="s">
        <v>62</v>
      </c>
      <c r="D42" s="100" t="s">
        <v>57</v>
      </c>
      <c r="E42" s="42"/>
      <c r="F42" s="95">
        <v>2018</v>
      </c>
      <c r="G42" s="30"/>
      <c r="H42" s="112">
        <v>24.1</v>
      </c>
      <c r="I42" s="101"/>
      <c r="J42" s="166"/>
      <c r="K42" s="167"/>
      <c r="L42" s="58"/>
      <c r="M42" s="96">
        <v>2017</v>
      </c>
      <c r="N42" s="30"/>
      <c r="O42" s="180">
        <v>28.9</v>
      </c>
      <c r="P42" s="101"/>
      <c r="Q42" s="181"/>
      <c r="R42" s="167"/>
      <c r="S42" s="59"/>
      <c r="T42" s="70"/>
      <c r="U42" s="30"/>
      <c r="V42" s="173"/>
      <c r="W42" s="183"/>
      <c r="X42" s="166"/>
      <c r="Y42" s="167"/>
      <c r="Z42" s="58"/>
      <c r="AA42" s="171"/>
      <c r="AB42" s="30"/>
      <c r="AC42" s="168"/>
      <c r="AD42" s="169"/>
      <c r="AE42" s="166"/>
      <c r="AF42" s="167"/>
      <c r="AH42" s="171"/>
      <c r="AI42" s="30"/>
      <c r="AJ42" s="168"/>
      <c r="AK42" s="169"/>
      <c r="AL42" s="166"/>
      <c r="AM42" s="167"/>
      <c r="AO42" s="92">
        <f>I42*H42+P42*O42</f>
        <v>0</v>
      </c>
    </row>
    <row r="43" spans="1:43" ht="50" customHeight="1">
      <c r="A43" s="163"/>
      <c r="B43" s="30"/>
      <c r="C43" s="164" t="s">
        <v>63</v>
      </c>
      <c r="D43" s="165" t="s">
        <v>64</v>
      </c>
      <c r="E43" s="42"/>
      <c r="F43" s="95">
        <v>2022</v>
      </c>
      <c r="G43" s="30"/>
      <c r="H43" s="112">
        <v>17.899999999999999</v>
      </c>
      <c r="I43" s="101"/>
      <c r="J43" s="184"/>
      <c r="K43" s="167"/>
      <c r="L43" s="58"/>
      <c r="M43" s="95">
        <v>2021</v>
      </c>
      <c r="N43" s="30"/>
      <c r="O43" s="97">
        <v>20.6</v>
      </c>
      <c r="P43" s="101"/>
      <c r="Q43" s="185"/>
      <c r="R43" s="146"/>
      <c r="S43" s="58"/>
      <c r="T43" s="85"/>
      <c r="U43" s="30"/>
      <c r="V43" s="173"/>
      <c r="W43" s="183"/>
      <c r="X43" s="225"/>
      <c r="Y43" s="167"/>
      <c r="Z43" s="59"/>
      <c r="AA43" s="96">
        <v>2019</v>
      </c>
      <c r="AB43" s="30"/>
      <c r="AC43" s="97">
        <v>26</v>
      </c>
      <c r="AD43" s="101"/>
      <c r="AE43" s="166"/>
      <c r="AF43" s="167"/>
      <c r="AH43" s="96">
        <v>2018</v>
      </c>
      <c r="AI43" s="30"/>
      <c r="AJ43" s="168"/>
      <c r="AK43" s="169"/>
      <c r="AL43" s="97">
        <v>65</v>
      </c>
      <c r="AM43" s="101"/>
      <c r="AO43" s="104">
        <f>I43*H43+P43*O43+AD43*AC43+AM43*AL43</f>
        <v>0</v>
      </c>
    </row>
    <row r="44" spans="1:43" ht="50" customHeight="1" thickBot="1">
      <c r="A44" s="186"/>
      <c r="B44" s="30"/>
      <c r="C44" s="187" t="s">
        <v>65</v>
      </c>
      <c r="D44" s="188" t="s">
        <v>66</v>
      </c>
      <c r="E44" s="42"/>
      <c r="F44" s="95">
        <v>2021</v>
      </c>
      <c r="G44" s="30"/>
      <c r="H44" s="112">
        <v>17.899999999999999</v>
      </c>
      <c r="I44" s="101"/>
      <c r="J44" s="189"/>
      <c r="K44" s="146"/>
      <c r="L44" s="58"/>
      <c r="M44" s="96">
        <v>2020</v>
      </c>
      <c r="N44" s="30"/>
      <c r="O44" s="190"/>
      <c r="P44" s="191"/>
      <c r="Q44" s="177">
        <v>46.7</v>
      </c>
      <c r="R44" s="101"/>
      <c r="S44" s="59"/>
      <c r="T44" s="224"/>
      <c r="U44" s="30"/>
      <c r="V44" s="182"/>
      <c r="W44" s="192"/>
      <c r="X44" s="189"/>
      <c r="Y44" s="146"/>
      <c r="Z44" s="58"/>
      <c r="AA44" s="147"/>
      <c r="AB44" s="30"/>
      <c r="AC44" s="193"/>
      <c r="AD44" s="192"/>
      <c r="AE44" s="194"/>
      <c r="AF44" s="146"/>
      <c r="AH44" s="147"/>
      <c r="AI44" s="30"/>
      <c r="AJ44" s="193"/>
      <c r="AK44" s="192"/>
      <c r="AL44" s="194"/>
      <c r="AM44" s="146"/>
      <c r="AO44" s="104">
        <f>I44*H44+Q44*R44</f>
        <v>0</v>
      </c>
    </row>
    <row r="45" spans="1:43" ht="5" customHeight="1" thickBot="1">
      <c r="H45" s="195"/>
      <c r="I45" s="196"/>
      <c r="J45" s="196"/>
      <c r="K45" s="196"/>
      <c r="AO45" s="156"/>
    </row>
    <row r="46" spans="1:43" ht="50" customHeight="1">
      <c r="A46" s="197" t="s">
        <v>67</v>
      </c>
      <c r="B46" s="30"/>
      <c r="C46" s="198" t="s">
        <v>68</v>
      </c>
      <c r="D46" s="199" t="s">
        <v>69</v>
      </c>
      <c r="E46" s="42"/>
      <c r="F46" s="95"/>
      <c r="G46" s="30"/>
      <c r="H46" s="67">
        <v>11.3</v>
      </c>
      <c r="I46" s="57"/>
      <c r="J46" s="200"/>
      <c r="K46" s="200"/>
      <c r="L46" s="200"/>
      <c r="M46" s="200"/>
      <c r="N46" s="200"/>
      <c r="O46" s="200"/>
      <c r="P46" s="200"/>
      <c r="Q46" s="200"/>
      <c r="R46" s="201"/>
      <c r="S46" s="202"/>
      <c r="T46" s="30"/>
      <c r="U46" s="203"/>
      <c r="V46" s="204" t="s">
        <v>70</v>
      </c>
      <c r="W46" s="204"/>
      <c r="X46" s="204"/>
      <c r="Y46" s="204"/>
      <c r="Z46" s="204"/>
      <c r="AA46" s="204"/>
      <c r="AB46" s="204"/>
      <c r="AC46" s="204"/>
      <c r="AD46" s="204"/>
      <c r="AE46" s="204"/>
      <c r="AF46" s="204"/>
      <c r="AO46" s="92">
        <f>I46*H46</f>
        <v>0</v>
      </c>
    </row>
    <row r="47" spans="1:43" ht="50" customHeight="1" thickBot="1">
      <c r="A47" s="205"/>
      <c r="B47" s="30"/>
      <c r="C47" s="187" t="s">
        <v>71</v>
      </c>
      <c r="D47" s="188" t="s">
        <v>72</v>
      </c>
      <c r="E47" s="42"/>
      <c r="F47" s="81"/>
      <c r="G47" s="30"/>
      <c r="H47" s="67">
        <v>9.6999999999999993</v>
      </c>
      <c r="I47" s="57"/>
      <c r="J47" s="206"/>
      <c r="K47" s="206"/>
      <c r="L47" s="206"/>
      <c r="M47" s="206"/>
      <c r="N47" s="206"/>
      <c r="O47" s="206"/>
      <c r="P47" s="206"/>
      <c r="Q47" s="206"/>
      <c r="R47" s="201"/>
      <c r="S47" s="202"/>
      <c r="T47" s="30"/>
      <c r="U47" s="207"/>
      <c r="V47" s="238" t="s">
        <v>79</v>
      </c>
      <c r="W47" s="238"/>
      <c r="X47" s="238"/>
      <c r="Y47" s="238"/>
      <c r="Z47" s="238"/>
      <c r="AA47" s="238"/>
      <c r="AB47" s="238"/>
      <c r="AC47" s="238"/>
      <c r="AD47" s="238"/>
      <c r="AE47" s="238"/>
      <c r="AF47" s="207"/>
      <c r="AO47" s="92">
        <f>I47*H47</f>
        <v>0</v>
      </c>
    </row>
    <row r="48" spans="1:43" ht="5" customHeight="1" thickBot="1">
      <c r="H48" s="208"/>
      <c r="I48" s="196"/>
      <c r="J48" s="206"/>
      <c r="K48" s="206"/>
      <c r="L48" s="206"/>
      <c r="M48" s="206"/>
      <c r="N48" s="206"/>
      <c r="O48" s="206"/>
      <c r="P48" s="206"/>
      <c r="Q48" s="206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O48" s="131"/>
    </row>
    <row r="49" spans="3:41" ht="5" customHeight="1" thickBot="1">
      <c r="D49" s="209"/>
      <c r="E49" s="209"/>
      <c r="F49" s="209"/>
      <c r="G49" s="209"/>
      <c r="H49" s="209"/>
      <c r="I49" s="209"/>
      <c r="J49" s="209"/>
      <c r="R49" s="209"/>
      <c r="S49" s="209"/>
      <c r="T49" s="209"/>
      <c r="U49" s="209"/>
      <c r="V49" s="209"/>
      <c r="W49" s="209"/>
      <c r="X49" s="209"/>
      <c r="Y49" s="209"/>
      <c r="Z49" s="209"/>
      <c r="AA49" s="209"/>
      <c r="AB49" s="209"/>
      <c r="AC49" s="209"/>
      <c r="AD49" s="209"/>
      <c r="AE49" s="209"/>
      <c r="AO49" s="156"/>
    </row>
    <row r="50" spans="3:41" ht="27" customHeight="1">
      <c r="C50" s="210" t="s">
        <v>73</v>
      </c>
      <c r="D50" s="210"/>
      <c r="E50" s="210"/>
      <c r="F50" s="210"/>
      <c r="G50" s="210"/>
      <c r="H50" s="210"/>
      <c r="I50" s="210"/>
      <c r="J50" s="210"/>
      <c r="K50" s="210"/>
      <c r="Q50" s="210" t="s">
        <v>74</v>
      </c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09"/>
      <c r="AC50" s="209"/>
      <c r="AD50" s="209"/>
      <c r="AL50" s="211" t="s">
        <v>75</v>
      </c>
      <c r="AM50" s="212"/>
      <c r="AO50" s="213">
        <f>SUM(AO15:AO48)</f>
        <v>0</v>
      </c>
    </row>
    <row r="51" spans="3:41" ht="45" customHeight="1" thickBot="1">
      <c r="C51" s="210"/>
      <c r="D51" s="210"/>
      <c r="E51" s="210"/>
      <c r="F51" s="210"/>
      <c r="G51" s="210"/>
      <c r="H51" s="210"/>
      <c r="I51" s="210"/>
      <c r="J51" s="210"/>
      <c r="K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L51" s="214"/>
      <c r="AM51" s="215"/>
      <c r="AO51" s="216"/>
    </row>
  </sheetData>
  <sheetProtection algorithmName="SHA-512" hashValue="9PC7oUD/KobcafkhqhM2OkC25Y2Gp1ZWCePWwfWOt220GeQICRFVfzkdNHUFL5ff1wNXwYAjYEX/SF3YKm/krA==" saltValue="UPNUOKwm4SJoGB0wWhpBEw==" spinCount="100000" sheet="1" selectLockedCells="1"/>
  <mergeCells count="41">
    <mergeCell ref="AL50:AM51"/>
    <mergeCell ref="AO50:AO51"/>
    <mergeCell ref="A13:A15"/>
    <mergeCell ref="J46:Q46"/>
    <mergeCell ref="V46:AF46"/>
    <mergeCell ref="J47:Q48"/>
    <mergeCell ref="V47:AE48"/>
    <mergeCell ref="C50:K51"/>
    <mergeCell ref="Q50:AA51"/>
    <mergeCell ref="C30:D30"/>
    <mergeCell ref="C31:D31"/>
    <mergeCell ref="A33:A34"/>
    <mergeCell ref="C33:D33"/>
    <mergeCell ref="A36:A44"/>
    <mergeCell ref="A46:A47"/>
    <mergeCell ref="AC11:AD11"/>
    <mergeCell ref="AE11:AF11"/>
    <mergeCell ref="AJ11:AK11"/>
    <mergeCell ref="AL11:AM11"/>
    <mergeCell ref="A17:A26"/>
    <mergeCell ref="C29:D29"/>
    <mergeCell ref="I7:K7"/>
    <mergeCell ref="O7:W7"/>
    <mergeCell ref="F9:K9"/>
    <mergeCell ref="M9:AM9"/>
    <mergeCell ref="H11:I11"/>
    <mergeCell ref="J11:K11"/>
    <mergeCell ref="O11:P11"/>
    <mergeCell ref="Q11:R11"/>
    <mergeCell ref="V11:W11"/>
    <mergeCell ref="X11:Y11"/>
    <mergeCell ref="A1:AO1"/>
    <mergeCell ref="A2:AO2"/>
    <mergeCell ref="C4:D8"/>
    <mergeCell ref="I4:M4"/>
    <mergeCell ref="O4:P4"/>
    <mergeCell ref="Q4:W4"/>
    <mergeCell ref="J5:W5"/>
    <mergeCell ref="Y5:AE5"/>
    <mergeCell ref="I6:K6"/>
    <mergeCell ref="P6:W6"/>
  </mergeCells>
  <printOptions horizontalCentered="1" verticalCentered="1"/>
  <pageMargins left="0.2" right="0.2" top="0.25" bottom="0.25" header="0" footer="0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Filleul 1</vt:lpstr>
      <vt:lpstr>'Filleul 1'!Zone_d_impression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Microsoft Office User</cp:lastModifiedBy>
  <dcterms:created xsi:type="dcterms:W3CDTF">2023-11-06T09:29:24Z</dcterms:created>
  <dcterms:modified xsi:type="dcterms:W3CDTF">2023-11-06T16:03:11Z</dcterms:modified>
</cp:coreProperties>
</file>